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MICKAEL\ASCIG\Website\2025-2026\Feuilles de Match\"/>
    </mc:Choice>
  </mc:AlternateContent>
  <xr:revisionPtr revIDLastSave="0" documentId="8_{B13451CC-CCC6-4D09-8BB3-A305439C20DF}" xr6:coauthVersionLast="47" xr6:coauthVersionMax="47" xr10:uidLastSave="{00000000-0000-0000-0000-000000000000}"/>
  <bookViews>
    <workbookView xWindow="-108" yWindow="-108" windowWidth="23256" windowHeight="12456" tabRatio="500" xr2:uid="{FDD81978-6C02-46CD-BF38-CDBEE6181387}"/>
  </bookViews>
  <sheets>
    <sheet name="Feuille de match" sheetId="1" r:id="rId1"/>
    <sheet name="licenciés" sheetId="2" r:id="rId2"/>
  </sheets>
  <definedNames>
    <definedName name="_xlnm.Print_Area" localSheetId="0">'Feuille de match'!$A$1:$S$34</definedName>
  </definedNames>
  <calcPr calcId="181029"/>
</workbook>
</file>

<file path=xl/calcChain.xml><?xml version="1.0" encoding="utf-8"?>
<calcChain xmlns="http://schemas.openxmlformats.org/spreadsheetml/2006/main">
  <c r="L11" i="1" l="1"/>
  <c r="L16" i="1"/>
  <c r="I25" i="1"/>
  <c r="I26" i="1"/>
  <c r="R26" i="1"/>
  <c r="R15" i="1"/>
  <c r="R25" i="1"/>
  <c r="R17" i="1"/>
  <c r="R16" i="1"/>
  <c r="R19" i="1"/>
  <c r="R18" i="1"/>
  <c r="L12" i="1"/>
  <c r="L19" i="1"/>
  <c r="C11" i="1"/>
  <c r="C19" i="1"/>
  <c r="C16" i="1"/>
  <c r="L10" i="1"/>
  <c r="C12" i="1"/>
  <c r="C18" i="1"/>
  <c r="C10" i="1"/>
  <c r="C15" i="1"/>
  <c r="P1" i="2"/>
  <c r="O18" i="2"/>
  <c r="O106" i="2"/>
  <c r="O276" i="2"/>
  <c r="O19" i="2"/>
  <c r="O33" i="2"/>
  <c r="O211" i="2"/>
  <c r="O261" i="2"/>
  <c r="O88" i="2"/>
  <c r="O123" i="2"/>
  <c r="O51" i="2"/>
  <c r="O78" i="2"/>
  <c r="O90" i="2"/>
  <c r="O148" i="2"/>
  <c r="O128" i="2"/>
  <c r="O95" i="2"/>
  <c r="O64" i="2"/>
  <c r="O157" i="2"/>
  <c r="O79" i="2"/>
  <c r="O50" i="2"/>
  <c r="O250" i="2"/>
  <c r="O61" i="2"/>
  <c r="O224" i="2"/>
  <c r="O251" i="2"/>
  <c r="O187" i="2"/>
  <c r="O164" i="2"/>
  <c r="O109" i="2"/>
  <c r="O162" i="2"/>
  <c r="O16" i="2"/>
  <c r="O201" i="2"/>
  <c r="O118" i="2"/>
  <c r="O218" i="2"/>
  <c r="O75" i="2"/>
  <c r="O65" i="2"/>
  <c r="O175" i="2"/>
  <c r="O198" i="2"/>
  <c r="O126" i="2"/>
  <c r="O165" i="2"/>
  <c r="O137" i="2"/>
  <c r="O171" i="2"/>
  <c r="O273" i="2"/>
  <c r="O20" i="2"/>
  <c r="O208" i="2"/>
  <c r="O235" i="2"/>
  <c r="O11" i="2"/>
  <c r="O13" i="2"/>
  <c r="O39" i="2"/>
  <c r="O156" i="2"/>
  <c r="O274" i="2"/>
  <c r="O280" i="2"/>
  <c r="O150" i="2"/>
  <c r="O286" i="2"/>
  <c r="O202" i="2"/>
  <c r="O161" i="2"/>
  <c r="O275" i="2"/>
  <c r="O103" i="2"/>
  <c r="O82" i="2"/>
  <c r="O104" i="2"/>
  <c r="O46" i="2"/>
  <c r="O253" i="2"/>
  <c r="O205" i="2"/>
  <c r="O213" i="2"/>
  <c r="O66" i="2"/>
  <c r="O54" i="2"/>
  <c r="O219" i="2"/>
  <c r="O278" i="2"/>
  <c r="O192" i="2"/>
  <c r="O244" i="2"/>
  <c r="O270" i="2"/>
  <c r="O83" i="2"/>
  <c r="O182" i="2"/>
  <c r="O271" i="2"/>
  <c r="O121" i="2"/>
  <c r="O99" i="2"/>
  <c r="O91" i="2"/>
  <c r="O230" i="2"/>
  <c r="O124" i="2"/>
  <c r="O44" i="2"/>
  <c r="O145" i="2"/>
  <c r="O21" i="2"/>
  <c r="O225" i="2"/>
  <c r="O233" i="2"/>
  <c r="O73" i="2"/>
  <c r="O190" i="2"/>
  <c r="O80" i="2"/>
  <c r="O247" i="2"/>
  <c r="O265" i="2"/>
  <c r="O272" i="2"/>
  <c r="O10" i="2"/>
  <c r="O186" i="2"/>
  <c r="O96" i="2"/>
  <c r="O87" i="2"/>
  <c r="O262" i="2"/>
  <c r="O185" i="2"/>
  <c r="O176" i="2"/>
  <c r="O282" i="2"/>
  <c r="O197" i="2"/>
  <c r="O62" i="2"/>
  <c r="O9" i="2"/>
  <c r="O188" i="2"/>
  <c r="O216" i="2"/>
  <c r="O134" i="2"/>
  <c r="O53" i="2"/>
  <c r="O22" i="2"/>
  <c r="O209" i="2"/>
  <c r="O97" i="2"/>
  <c r="O179" i="2"/>
  <c r="O143" i="2"/>
  <c r="O98" i="2"/>
  <c r="O116" i="2"/>
  <c r="O221" i="2"/>
  <c r="O72" i="2"/>
  <c r="O258" i="2"/>
  <c r="O23" i="2"/>
  <c r="O180" i="2"/>
  <c r="O6" i="2"/>
  <c r="O279" i="2"/>
  <c r="O8" i="2"/>
  <c r="O160" i="2"/>
  <c r="O37" i="2"/>
  <c r="O138" i="2"/>
  <c r="O43" i="2"/>
  <c r="O127" i="2"/>
  <c r="O24" i="2"/>
  <c r="O152" i="2"/>
  <c r="O153" i="2"/>
  <c r="O120" i="2"/>
  <c r="O267" i="2"/>
  <c r="O210" i="2"/>
  <c r="O255" i="2"/>
  <c r="O191" i="2"/>
  <c r="O204" i="2"/>
  <c r="O249" i="2"/>
  <c r="O74" i="2"/>
  <c r="O254" i="2"/>
  <c r="O222" i="2"/>
  <c r="O223" i="2"/>
  <c r="O17" i="2"/>
  <c r="O289" i="2"/>
  <c r="O34" i="2"/>
  <c r="O260" i="2"/>
  <c r="O25" i="2"/>
  <c r="O5" i="2"/>
  <c r="O166" i="2"/>
  <c r="O288" i="2"/>
  <c r="O113" i="2"/>
  <c r="O287" i="2"/>
  <c r="O169" i="2"/>
  <c r="O26" i="2"/>
  <c r="O31" i="2"/>
  <c r="O89" i="2"/>
  <c r="O238" i="2"/>
  <c r="O135" i="2"/>
  <c r="O45" i="2"/>
  <c r="O27" i="2"/>
  <c r="O232" i="2"/>
  <c r="O60" i="2"/>
  <c r="O242" i="2"/>
  <c r="O177" i="2"/>
  <c r="O81" i="2"/>
  <c r="O203" i="2"/>
  <c r="O284" i="2"/>
  <c r="O142" i="2"/>
  <c r="O131" i="2"/>
  <c r="O281" i="2"/>
  <c r="O234" i="2"/>
  <c r="O67" i="2"/>
  <c r="O199" i="2"/>
  <c r="O228" i="2"/>
  <c r="O167" i="2"/>
  <c r="O243" i="2"/>
  <c r="O266" i="2"/>
  <c r="O108" i="2"/>
  <c r="O130" i="2"/>
  <c r="O92" i="2"/>
  <c r="O107" i="2"/>
  <c r="O102" i="2"/>
  <c r="O236" i="2"/>
  <c r="O178" i="2"/>
  <c r="O56" i="2"/>
  <c r="O55" i="2"/>
  <c r="O189" i="2"/>
  <c r="O3" i="2"/>
  <c r="O49" i="2"/>
  <c r="O28" i="2"/>
  <c r="O139" i="2"/>
  <c r="O257" i="2"/>
  <c r="O194" i="2"/>
  <c r="O151" i="2"/>
  <c r="O246" i="2"/>
  <c r="O147" i="2"/>
  <c r="O183" i="2"/>
  <c r="O226" i="2"/>
  <c r="O248" i="2"/>
  <c r="O57" i="2"/>
  <c r="O63" i="2"/>
  <c r="O4" i="2"/>
  <c r="O207" i="2"/>
  <c r="O100" i="2"/>
  <c r="O181" i="2"/>
  <c r="O193" i="2"/>
  <c r="O158" i="2"/>
  <c r="O168" i="2"/>
  <c r="O112" i="2"/>
  <c r="O239" i="2"/>
  <c r="O252" i="2"/>
  <c r="O283" i="2"/>
  <c r="O155" i="2"/>
  <c r="O110" i="2"/>
  <c r="O101" i="2"/>
  <c r="O256" i="2"/>
  <c r="O85" i="2"/>
  <c r="O15" i="2"/>
  <c r="O206" i="2"/>
  <c r="O237" i="2"/>
  <c r="O159" i="2"/>
  <c r="O268" i="2"/>
  <c r="O29" i="2"/>
  <c r="O40" i="2"/>
  <c r="O154" i="2"/>
  <c r="O163" i="2"/>
  <c r="O125" i="2"/>
  <c r="O86" i="2"/>
  <c r="O111" i="2"/>
  <c r="O119" i="2"/>
  <c r="O114" i="2"/>
  <c r="O2" i="2"/>
  <c r="O229" i="2"/>
  <c r="O115" i="2"/>
  <c r="O285" i="2"/>
  <c r="O227" i="2"/>
  <c r="O231" i="2"/>
  <c r="O105" i="2"/>
  <c r="O12" i="2"/>
  <c r="O77" i="2"/>
  <c r="O32" i="2"/>
  <c r="O136" i="2"/>
  <c r="O146" i="2"/>
  <c r="O245" i="2"/>
  <c r="O220" i="2"/>
  <c r="O69" i="2"/>
  <c r="O117" i="2"/>
  <c r="O170" i="2"/>
  <c r="O200" i="2"/>
  <c r="O196" i="2"/>
  <c r="O264" i="2"/>
  <c r="O35" i="2"/>
  <c r="O76" i="2"/>
  <c r="O70" i="2"/>
  <c r="O241" i="2"/>
  <c r="O41" i="2"/>
  <c r="O47" i="2"/>
  <c r="O58" i="2"/>
  <c r="O14" i="2"/>
  <c r="O48" i="2"/>
  <c r="O93" i="2"/>
  <c r="O240" i="2"/>
  <c r="O277" i="2"/>
  <c r="O149" i="2"/>
  <c r="O68" i="2"/>
  <c r="O263" i="2"/>
  <c r="O59" i="2"/>
  <c r="O133" i="2"/>
  <c r="O214" i="2"/>
  <c r="O184" i="2"/>
  <c r="O217" i="2"/>
  <c r="O215" i="2"/>
  <c r="O141" i="2"/>
  <c r="O52" i="2"/>
  <c r="O36" i="2"/>
  <c r="O30" i="2"/>
  <c r="O269" i="2"/>
  <c r="O259" i="2"/>
  <c r="O122" i="2"/>
  <c r="O195" i="2"/>
  <c r="O144" i="2"/>
  <c r="O7" i="2"/>
  <c r="O129" i="2"/>
  <c r="O38" i="2"/>
  <c r="O212" i="2"/>
  <c r="O71" i="2"/>
  <c r="O42" i="2"/>
  <c r="O140" i="2"/>
  <c r="O94" i="2"/>
  <c r="O84" i="2"/>
  <c r="O132" i="2"/>
  <c r="L15" i="1"/>
  <c r="L18" i="1"/>
</calcChain>
</file>

<file path=xl/sharedStrings.xml><?xml version="1.0" encoding="utf-8"?>
<sst xmlns="http://schemas.openxmlformats.org/spreadsheetml/2006/main" count="1064" uniqueCount="389">
  <si>
    <t>TENNIS DE TABLE FSGT COMMISSION SPORTIVE DEPARTEMENTALE DE BREST</t>
  </si>
  <si>
    <t xml:space="preserve">Tour : </t>
  </si>
  <si>
    <t>ECRIRE DANS L'ORDRE, NOMS ET PRENOMS EN MAJUSCULE</t>
  </si>
  <si>
    <t>NOM</t>
  </si>
  <si>
    <t>PRENOM</t>
  </si>
  <si>
    <t>N° licence</t>
  </si>
  <si>
    <t>A</t>
  </si>
  <si>
    <t>X</t>
  </si>
  <si>
    <t>B</t>
  </si>
  <si>
    <t>Y</t>
  </si>
  <si>
    <t>C</t>
  </si>
  <si>
    <t>Z</t>
  </si>
  <si>
    <t>NOM                         PRENOM</t>
  </si>
  <si>
    <r>
      <rPr>
        <b/>
        <sz val="14"/>
        <rFont val="Arial"/>
        <family val="2"/>
      </rPr>
      <t>2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</si>
  <si>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3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</si>
  <si>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4</t>
    </r>
    <r>
      <rPr>
        <b/>
        <vertAlign val="superscript"/>
        <sz val="14"/>
        <rFont val="Arial"/>
        <family val="2"/>
      </rPr>
      <t>ème</t>
    </r>
  </si>
  <si>
    <r>
      <rPr>
        <b/>
        <sz val="14"/>
        <rFont val="Arial"/>
        <family val="2"/>
      </rPr>
      <t>5</t>
    </r>
    <r>
      <rPr>
        <b/>
        <vertAlign val="superscript"/>
        <sz val="14"/>
        <rFont val="Arial"/>
        <family val="2"/>
      </rPr>
      <t>ème</t>
    </r>
  </si>
  <si>
    <t>Pts</t>
  </si>
  <si>
    <t>Double</t>
  </si>
  <si>
    <t>Nom et signature du capitaine</t>
  </si>
  <si>
    <t>SCORE FINAL</t>
  </si>
  <si>
    <t>Les éventuelles observations sont à noter au dos de la feuille.</t>
  </si>
  <si>
    <t>Licences</t>
  </si>
  <si>
    <t>Club</t>
  </si>
  <si>
    <t>Nom Prénom</t>
  </si>
  <si>
    <t>Né le</t>
  </si>
  <si>
    <t>Sexe</t>
  </si>
  <si>
    <t>Class.</t>
  </si>
  <si>
    <t>Points - dérive</t>
  </si>
  <si>
    <t>Points après</t>
  </si>
  <si>
    <t>Points avant</t>
  </si>
  <si>
    <t>Diff.</t>
  </si>
  <si>
    <t>Class. avant</t>
  </si>
  <si>
    <t>Changé</t>
  </si>
  <si>
    <t>points de dérive</t>
  </si>
  <si>
    <t>doublons nom</t>
  </si>
  <si>
    <t>LANRIVOARE</t>
  </si>
  <si>
    <t>ABIVEN RAYMOND</t>
  </si>
  <si>
    <t>M</t>
  </si>
  <si>
    <t>05/02/1982 de HALAIS GWALOE a été modifiée en 02/05/1982</t>
  </si>
  <si>
    <t>PLOUMOGUER</t>
  </si>
  <si>
    <t>ALBERT JEAN BAPTISTE</t>
  </si>
  <si>
    <t>descend</t>
  </si>
  <si>
    <t>HALAIS GWALOE PLOUMOGUER</t>
  </si>
  <si>
    <t>COATAUDON</t>
  </si>
  <si>
    <t>AMIS STEVEN</t>
  </si>
  <si>
    <t>BERCOT CLAUDE PLOUGUIN</t>
  </si>
  <si>
    <t>ANDRE JACQUES</t>
  </si>
  <si>
    <t>SANJOSE ARNAUD PLOUGUIN</t>
  </si>
  <si>
    <t>PLABENNEC</t>
  </si>
  <si>
    <t>ANDRE YVON</t>
  </si>
  <si>
    <t>CORRE YANN PLOUGUIN</t>
  </si>
  <si>
    <t>BOHARS</t>
  </si>
  <si>
    <t>APPERE CHRISTOPHE</t>
  </si>
  <si>
    <t>MARZIN FREDERIC PLOUGUIN</t>
  </si>
  <si>
    <t>AYBER FRANCK</t>
  </si>
  <si>
    <t>RAVALEC PATRIG LANRIVOARE</t>
  </si>
  <si>
    <t>BAUER REGIS</t>
  </si>
  <si>
    <t>monte</t>
  </si>
  <si>
    <t>CHUITON KARINE LANRIVOARE</t>
  </si>
  <si>
    <t>BEAUMONT DAMIEN</t>
  </si>
  <si>
    <t>PRONOST ERWANN LANRIVOARE</t>
  </si>
  <si>
    <t>LAMPAUL PLOUDALMEZEAU</t>
  </si>
  <si>
    <t>BEGOC ANDRE</t>
  </si>
  <si>
    <t>PETTON DENIS LANRIVOARE</t>
  </si>
  <si>
    <t>BEGOC JEAN YVES</t>
  </si>
  <si>
    <t>PLANCHON JULIETTE LANRIVOARE</t>
  </si>
  <si>
    <t>BELLEC GERARD</t>
  </si>
  <si>
    <t>LE MERRER GWENDAL ADK</t>
  </si>
  <si>
    <t>PLOUGUIN</t>
  </si>
  <si>
    <t>BERCOT CLAUDE</t>
  </si>
  <si>
    <t>caprais</t>
  </si>
  <si>
    <t>PLOUGONVELIN</t>
  </si>
  <si>
    <t>BERNICOT MICHEL</t>
  </si>
  <si>
    <t>dumontier</t>
  </si>
  <si>
    <t>ADK</t>
  </si>
  <si>
    <t>BERTHEVAS BERNARD</t>
  </si>
  <si>
    <t>BERTHOU GUY</t>
  </si>
  <si>
    <t>BILHANT LUC</t>
  </si>
  <si>
    <t>BLEAS STEPHANE</t>
  </si>
  <si>
    <t>BODENES GERARD</t>
  </si>
  <si>
    <t>BODENES JEAN JACQUES</t>
  </si>
  <si>
    <t>GUILERS</t>
  </si>
  <si>
    <t>BOSSARD ANDRE</t>
  </si>
  <si>
    <t>RECOUVRANCE</t>
  </si>
  <si>
    <t>BOUCHARE EMILE</t>
  </si>
  <si>
    <t>KERSAINT</t>
  </si>
  <si>
    <t>BOUCHER PATRICE</t>
  </si>
  <si>
    <t>SAINT THONAN</t>
  </si>
  <si>
    <t>BOUCHEREAU FREDERIC</t>
  </si>
  <si>
    <t>BOUET LEBOEUF LUDOVIC</t>
  </si>
  <si>
    <t>IFREMER</t>
  </si>
  <si>
    <t>BRANELLEC PIERRE</t>
  </si>
  <si>
    <t>modifié club</t>
  </si>
  <si>
    <t>STADE QUILBIGNONNAIS</t>
  </si>
  <si>
    <t>BRELIVET JEAN PIERRE</t>
  </si>
  <si>
    <t>BRIGAUDEAU CHRISTOPHE</t>
  </si>
  <si>
    <t>PLOUZANE</t>
  </si>
  <si>
    <t>BRIN MICHEL</t>
  </si>
  <si>
    <t>CABEL SANDRINE</t>
  </si>
  <si>
    <t>F</t>
  </si>
  <si>
    <t>PLOUDANIEL</t>
  </si>
  <si>
    <t>CABON JEAN PIERRE</t>
  </si>
  <si>
    <t>CALLAC ROGER</t>
  </si>
  <si>
    <t>CANAULT BERNARD</t>
  </si>
  <si>
    <t>CAPRAIS PATRICE</t>
  </si>
  <si>
    <t>8 9 60</t>
  </si>
  <si>
    <t>CASTREC JEAN</t>
  </si>
  <si>
    <t>CAVAREC GILLES</t>
  </si>
  <si>
    <t>CHANOIT DENIS</t>
  </si>
  <si>
    <t>PLOUDALMEZEAU</t>
  </si>
  <si>
    <t>CHARLOTTON ANDRE</t>
  </si>
  <si>
    <t>CHUITON KARINE</t>
  </si>
  <si>
    <t>1T</t>
  </si>
  <si>
    <t>KERHUON</t>
  </si>
  <si>
    <t>CLOAREC JEAN</t>
  </si>
  <si>
    <t>CLOATRE CHRISTIAN</t>
  </si>
  <si>
    <t>COADOU DOMINIQUE</t>
  </si>
  <si>
    <t>COLIN YOANN</t>
  </si>
  <si>
    <t>COLLANGE THIERRY</t>
  </si>
  <si>
    <t>COMPERE PHILIPPE</t>
  </si>
  <si>
    <t>CORFA GUY</t>
  </si>
  <si>
    <t>COROLLEUR DIDIER</t>
  </si>
  <si>
    <t>ASMB</t>
  </si>
  <si>
    <t>CORRE ALAIN</t>
  </si>
  <si>
    <t>CORRE OLIVIER</t>
  </si>
  <si>
    <t>CORRE YANN</t>
  </si>
  <si>
    <t>COTE CEDRIC</t>
  </si>
  <si>
    <t>COUGARD MICHEL</t>
  </si>
  <si>
    <t>COZIEN JOELLE</t>
  </si>
  <si>
    <t>CROIZER THIERRY</t>
  </si>
  <si>
    <t>CUILLANDRE CHRISTOPHE</t>
  </si>
  <si>
    <t>DADOY GERALD</t>
  </si>
  <si>
    <t>DANIEL JEROME</t>
  </si>
  <si>
    <t>DARCEL JEAN PIERRE</t>
  </si>
  <si>
    <t>DEBUIRE THIERRY</t>
  </si>
  <si>
    <t>PORSPODER</t>
  </si>
  <si>
    <t>DEJARDIN YANN</t>
  </si>
  <si>
    <t>DELPHUEQUE CYRIL</t>
  </si>
  <si>
    <t>DENIEL JACQUES</t>
  </si>
  <si>
    <t>DENIEL YVES</t>
  </si>
  <si>
    <t>DERRIEN ERIC</t>
  </si>
  <si>
    <t>DERRIEN GILBERT</t>
  </si>
  <si>
    <t>DESCORMIERS AXEL</t>
  </si>
  <si>
    <t>DESSE BRUNO</t>
  </si>
  <si>
    <t>DOUSSOT DANIEL</t>
  </si>
  <si>
    <t>DREVES YVES</t>
  </si>
  <si>
    <t>DU PONTAVICE JEAN</t>
  </si>
  <si>
    <t>DUBOIS INGRID</t>
  </si>
  <si>
    <t>DUCHSCHER FRANCK</t>
  </si>
  <si>
    <t>DULAURENT JONATHAN</t>
  </si>
  <si>
    <t>DUMONTIER REGIS</t>
  </si>
  <si>
    <t>DUPONT MALO</t>
  </si>
  <si>
    <t>DURMUS MIZRAP</t>
  </si>
  <si>
    <t>ESNAULT GILLES</t>
  </si>
  <si>
    <t>ETEVENAUX PASCAL</t>
  </si>
  <si>
    <t>FAMECHON SEBASTIEN</t>
  </si>
  <si>
    <t>FAYE PATRICK</t>
  </si>
  <si>
    <t>LEGION SAINT PIERRE</t>
  </si>
  <si>
    <t>FERRAND MARTIAL</t>
  </si>
  <si>
    <t>FEUTREN THIERRY</t>
  </si>
  <si>
    <t>FICHE GABRIEL</t>
  </si>
  <si>
    <t>FILLATRE JEAN MARIE</t>
  </si>
  <si>
    <t>FLAN KERMINTINHI</t>
  </si>
  <si>
    <t>FLOCH SERGE</t>
  </si>
  <si>
    <t>LAMBEZELLEC</t>
  </si>
  <si>
    <t>FOUQUET SYLVAIN</t>
  </si>
  <si>
    <t>FRELAUT JEAN MICHEL</t>
  </si>
  <si>
    <t>GARCIA PHILIPPE</t>
  </si>
  <si>
    <t>GARO MICKAEL</t>
  </si>
  <si>
    <t>GARO PATRICE</t>
  </si>
  <si>
    <t>GASTON LOIC</t>
  </si>
  <si>
    <t>GAUDIN AURELIEN</t>
  </si>
  <si>
    <t>GAUDRY JEROME</t>
  </si>
  <si>
    <t>GOACHET KARINE</t>
  </si>
  <si>
    <t>GOACOLOU ERIC</t>
  </si>
  <si>
    <t>GONIDEC ALAIN</t>
  </si>
  <si>
    <t>GONIDEC LUDOVIC</t>
  </si>
  <si>
    <t>GONNIN SEBASTIEN</t>
  </si>
  <si>
    <t>GOUES YVON</t>
  </si>
  <si>
    <t>GOUEZ GILDAS</t>
  </si>
  <si>
    <t>GRISON CLAUDE</t>
  </si>
  <si>
    <t>GUIGUEN SYLVAIN</t>
  </si>
  <si>
    <t>GUILLEMOT LAURELINE</t>
  </si>
  <si>
    <t>GUIMARD STEPHANE</t>
  </si>
  <si>
    <t>GUIZIOU VALENTIN</t>
  </si>
  <si>
    <t>HALAIS GWALOE</t>
  </si>
  <si>
    <t>HAMON MICHEL</t>
  </si>
  <si>
    <t>HEBRARD MARCEL</t>
  </si>
  <si>
    <t>HELIES PHILIPPE</t>
  </si>
  <si>
    <t>JACCOUD BRUNO</t>
  </si>
  <si>
    <t>JAFFRES HELORI</t>
  </si>
  <si>
    <t>JAFFRES REMI</t>
  </si>
  <si>
    <t>JAMIN BAPTISTE</t>
  </si>
  <si>
    <t>JEFFROY CHRISTIAN</t>
  </si>
  <si>
    <t>JEFFROY CHRISTOPHE</t>
  </si>
  <si>
    <t>JEGOU ANDRE</t>
  </si>
  <si>
    <t>JESTIN LAURENT</t>
  </si>
  <si>
    <t>JOUAN JEAN PAUL</t>
  </si>
  <si>
    <t>JUGAN YVON</t>
  </si>
  <si>
    <t>KERAMBRUN ROBERT</t>
  </si>
  <si>
    <t>KERGOAT GWENNAEL</t>
  </si>
  <si>
    <t>KERMAIDIC JEAN PIERRE</t>
  </si>
  <si>
    <t>KERMAIDIC SOPHIE</t>
  </si>
  <si>
    <t>KERVRAN CHRISTOPHE</t>
  </si>
  <si>
    <t>KERVRAN ROBERT</t>
  </si>
  <si>
    <t>L HOUR TANGI</t>
  </si>
  <si>
    <t>LABARSOUQUE VINCENT</t>
  </si>
  <si>
    <t>LADAN LUDOVIC</t>
  </si>
  <si>
    <t>LAINE ROGER</t>
  </si>
  <si>
    <t>LAMANDE NOLWENN</t>
  </si>
  <si>
    <t>LAMOUR GERARD</t>
  </si>
  <si>
    <t>LAREUR FABRICE</t>
  </si>
  <si>
    <t>LARIDON JEAN CLAUDE</t>
  </si>
  <si>
    <t>LE BORGNE FERNAND</t>
  </si>
  <si>
    <t>LE BORGNE GILDAS</t>
  </si>
  <si>
    <t>LE BOUHART SEBASTIEN</t>
  </si>
  <si>
    <t>LE BRAS PHILIPPE</t>
  </si>
  <si>
    <t>LE BRAS SYLVAIN</t>
  </si>
  <si>
    <t>LE BRAS YVON</t>
  </si>
  <si>
    <t>LE DALL ALAIN</t>
  </si>
  <si>
    <t>LE DOUARON CLAUDE</t>
  </si>
  <si>
    <t>LE FEUVRE THIERRY</t>
  </si>
  <si>
    <t>LE GAC DENIS</t>
  </si>
  <si>
    <t>LE GALL CHRISTOPHE</t>
  </si>
  <si>
    <t>LE GALL GURVAN</t>
  </si>
  <si>
    <t>LE GALL HENRI</t>
  </si>
  <si>
    <t>LE GALL PHILIPPE</t>
  </si>
  <si>
    <t>LE GENTIL MICHEL</t>
  </si>
  <si>
    <t>LE GOASDUFF MARCEL</t>
  </si>
  <si>
    <t>LE GOFF RONAN</t>
  </si>
  <si>
    <t>LE HIR GILBERT</t>
  </si>
  <si>
    <t>LE HIR JEAN MARC</t>
  </si>
  <si>
    <t>LE JEUNE PASCAL</t>
  </si>
  <si>
    <t>LE LABOURIER THIERRY</t>
  </si>
  <si>
    <t>LE MENER VALENTIN</t>
  </si>
  <si>
    <t>LE MERRER GWENDAL</t>
  </si>
  <si>
    <t>LE MINOUX STEPHANE</t>
  </si>
  <si>
    <t>LE MOAL XAVIER</t>
  </si>
  <si>
    <t>LE PAGE DOMINIQUE</t>
  </si>
  <si>
    <t>LE PAGE JEAN CLAUDE</t>
  </si>
  <si>
    <t>LE PRAT GILLES</t>
  </si>
  <si>
    <t>LE QUINQUIS CHRISTIAN</t>
  </si>
  <si>
    <t>LE ROCH YANN</t>
  </si>
  <si>
    <t>LE ROUGE JEAN PIERRE</t>
  </si>
  <si>
    <t>LE ROUX DOMINIQUE</t>
  </si>
  <si>
    <t>LE ROUX YANNICK</t>
  </si>
  <si>
    <t>LE ROY MICHEL</t>
  </si>
  <si>
    <t>LE SAUX SEBASTIEN</t>
  </si>
  <si>
    <t>LEBRIS ARMAND</t>
  </si>
  <si>
    <t>LEGRAND DENIS</t>
  </si>
  <si>
    <t>LEMOIGNE ERIC</t>
  </si>
  <si>
    <t>LEMOINE SEBASTIEN</t>
  </si>
  <si>
    <t>LEMONNIER YANNIG</t>
  </si>
  <si>
    <t>LEON YVES</t>
  </si>
  <si>
    <t>LEROY BERTRAND</t>
  </si>
  <si>
    <t>LOAEC THEO</t>
  </si>
  <si>
    <t>LOPES GUY</t>
  </si>
  <si>
    <t>LOUEDOC ALAIN</t>
  </si>
  <si>
    <t>MACE PATRICK</t>
  </si>
  <si>
    <t>MAGUEUR JO</t>
  </si>
  <si>
    <t>MALGORN CHRISTIAN</t>
  </si>
  <si>
    <t>MANAC H JOEL</t>
  </si>
  <si>
    <t>MANACH JEAN CLAUDE</t>
  </si>
  <si>
    <t>MARC PATRICK</t>
  </si>
  <si>
    <t>MARTIN MORGAN</t>
  </si>
  <si>
    <t>MARZIN FREDERIC</t>
  </si>
  <si>
    <t>MARZIN LAURENT</t>
  </si>
  <si>
    <t>MAUGUEN MIKAEL</t>
  </si>
  <si>
    <t>MAUVIEUX SEBASTIEN</t>
  </si>
  <si>
    <t>MAZEAU JACQUES</t>
  </si>
  <si>
    <t>MENEZ BRUNO</t>
  </si>
  <si>
    <t>BERGOT</t>
  </si>
  <si>
    <t>MEROUR EMMANUEL</t>
  </si>
  <si>
    <t>MOREL DIDIER</t>
  </si>
  <si>
    <t>MORLON JEAN CLAUDE</t>
  </si>
  <si>
    <t>MORVAN ANDRE</t>
  </si>
  <si>
    <t>MORVAN YANN</t>
  </si>
  <si>
    <t>MOUTON JEAN LUC</t>
  </si>
  <si>
    <t>MUZELEC DANIEL</t>
  </si>
  <si>
    <t>NAHON CYRIL</t>
  </si>
  <si>
    <t>NEVEN MARC</t>
  </si>
  <si>
    <t>NICOLAS CHRISTOPHE</t>
  </si>
  <si>
    <t>NICOLAS LAURENT</t>
  </si>
  <si>
    <t>NICOLAS PHILIPPE</t>
  </si>
  <si>
    <t>NOYELLE GAUTIER</t>
  </si>
  <si>
    <t>PAUL BRUNO</t>
  </si>
  <si>
    <t>PAUL FREDERIC</t>
  </si>
  <si>
    <t>PELLEAU FREDERIC</t>
  </si>
  <si>
    <t>PENNAMEN LUC</t>
  </si>
  <si>
    <t>PENNEC JEAN VICTOR</t>
  </si>
  <si>
    <t>PERON THIERRY</t>
  </si>
  <si>
    <t>PERRIER BERNARD</t>
  </si>
  <si>
    <t>PERROT DENISE</t>
  </si>
  <si>
    <t>PERROT JEAN PHILIPPE</t>
  </si>
  <si>
    <t>PERROT MICHEL</t>
  </si>
  <si>
    <t>PERROT ROBERT</t>
  </si>
  <si>
    <t>PERROT RONAN</t>
  </si>
  <si>
    <t>PERROT THIERRY</t>
  </si>
  <si>
    <t>PERROT VINCENT</t>
  </si>
  <si>
    <t>PETRINI VINCENT</t>
  </si>
  <si>
    <t>PETTON ANDRE</t>
  </si>
  <si>
    <t>PETTON ARNAUD</t>
  </si>
  <si>
    <t>PETTON DENIS</t>
  </si>
  <si>
    <t>PFALZ VALENTIN</t>
  </si>
  <si>
    <t>PLANCHON JULIETTE</t>
  </si>
  <si>
    <t>PLANCHOT EMMANUEL</t>
  </si>
  <si>
    <t>PLASSART CHRISTIAN</t>
  </si>
  <si>
    <t>POIRIER BERNARD</t>
  </si>
  <si>
    <t>POULIQUEN CHRISTELLE</t>
  </si>
  <si>
    <t>POULLAOUEC FRED</t>
  </si>
  <si>
    <t>PREMEL CABIC MICKAEL</t>
  </si>
  <si>
    <t>PRONOST ERWANN</t>
  </si>
  <si>
    <t>17/12/82 </t>
  </si>
  <si>
    <t>PULUHEN FRANCOIS</t>
  </si>
  <si>
    <t>QUELAUDREN ALAIN</t>
  </si>
  <si>
    <t>QUEMENEUR MARCEL</t>
  </si>
  <si>
    <t>QUEMENEUR ROLAND</t>
  </si>
  <si>
    <t>QUENTEL CHRISTIAN</t>
  </si>
  <si>
    <t>QUINQUENEL GAETAN</t>
  </si>
  <si>
    <t>RABETTE DIDIER</t>
  </si>
  <si>
    <t>RAFFRAY MAXIME</t>
  </si>
  <si>
    <t>RAGUENES DANIEL</t>
  </si>
  <si>
    <t>RAOUL PIERRE</t>
  </si>
  <si>
    <t>RAUD REGIS</t>
  </si>
  <si>
    <t>RAVALEC PADRIG</t>
  </si>
  <si>
    <t>09/11/1974 </t>
  </si>
  <si>
    <t>09/11/74 </t>
  </si>
  <si>
    <t>RENOU JEAN PIERRE</t>
  </si>
  <si>
    <t>RENOU PHILIPPE</t>
  </si>
  <si>
    <t>RIBIERO CARLOS</t>
  </si>
  <si>
    <t>RINNERT EMMANUEL</t>
  </si>
  <si>
    <t>RIOUAL PASCAL</t>
  </si>
  <si>
    <t>RIOUALEN GERARD</t>
  </si>
  <si>
    <t>RISCHARD FRANCK</t>
  </si>
  <si>
    <t>RISPOLI RODOLPHE</t>
  </si>
  <si>
    <t>ROBIN NICOLAS</t>
  </si>
  <si>
    <t>ROCH CHRISTOPHE</t>
  </si>
  <si>
    <t>ROUE JEAN LUC</t>
  </si>
  <si>
    <t>SALAUN DENIS</t>
  </si>
  <si>
    <t>SALAUN PATRICK</t>
  </si>
  <si>
    <t>SALOU ENZO</t>
  </si>
  <si>
    <t>SANIARD JEAN MARC</t>
  </si>
  <si>
    <t>SANJOSE ARNAUD</t>
  </si>
  <si>
    <t>SAOUT PHILIPPE</t>
  </si>
  <si>
    <t>SAUMARD ROBERT</t>
  </si>
  <si>
    <t>SCAEROU LOIC</t>
  </si>
  <si>
    <t>SCHIER KATELL</t>
  </si>
  <si>
    <t>SCHWEITZER JEAN PAUL</t>
  </si>
  <si>
    <t>SCUILLER REGIS</t>
  </si>
  <si>
    <t>SEITE ADRIEN</t>
  </si>
  <si>
    <t>SEITE OLIVIER</t>
  </si>
  <si>
    <t>SERGHINE STEPHANE</t>
  </si>
  <si>
    <t>SIMON ELODIE</t>
  </si>
  <si>
    <t>SIMON JEAN</t>
  </si>
  <si>
    <t>SIMON RONAN</t>
  </si>
  <si>
    <t>SOUBIGOU ANDRE</t>
  </si>
  <si>
    <t>TASDEBOIS MARIE</t>
  </si>
  <si>
    <t>TASSET GERALD</t>
  </si>
  <si>
    <t>TERRASSON JEAN PIERRE</t>
  </si>
  <si>
    <t>THEZE AURELIEN</t>
  </si>
  <si>
    <t>THOMAS DOMINIQUE</t>
  </si>
  <si>
    <t>THOMAS PIERRE</t>
  </si>
  <si>
    <t>TOURMEN HERVE</t>
  </si>
  <si>
    <t>TREGUER MICHEL</t>
  </si>
  <si>
    <t>TREVEUR ROBERT</t>
  </si>
  <si>
    <t>VENNEGUES JOSEPH</t>
  </si>
  <si>
    <t>VENNEUGUES LUC</t>
  </si>
  <si>
    <t>VIGOUROUX ERWAN</t>
  </si>
  <si>
    <t>VOURCH LAURENT</t>
  </si>
  <si>
    <t>ZHAO XIAOYUN</t>
  </si>
  <si>
    <t>COUPE VETERAN PAR EQUIPE</t>
  </si>
  <si>
    <t>A - C</t>
  </si>
  <si>
    <t>X - Z</t>
  </si>
  <si>
    <t>POINT</t>
  </si>
  <si>
    <t>EQUIPE RECEVANT :</t>
  </si>
  <si>
    <t xml:space="preserve">     </t>
  </si>
  <si>
    <t xml:space="preserve">EQUIPE  RECUE : </t>
  </si>
  <si>
    <t xml:space="preserve">Table : </t>
  </si>
  <si>
    <t>PTS</t>
  </si>
  <si>
    <t>Licence obligatoire avant le début du championnat.</t>
  </si>
  <si>
    <t xml:space="preserve"> Les joueurs D et W ne peuvent participer qu'au double.</t>
  </si>
  <si>
    <t>Salle :</t>
  </si>
  <si>
    <r>
      <t>1</t>
    </r>
    <r>
      <rPr>
        <vertAlign val="superscript"/>
        <sz val="14"/>
        <rFont val="Arial"/>
        <family val="2"/>
      </rPr>
      <t>ère</t>
    </r>
  </si>
  <si>
    <t>jacandre29@wanadoo.fr</t>
  </si>
  <si>
    <t>SAISON 2025 - 2026</t>
  </si>
  <si>
    <r>
      <t xml:space="preserve">Inscrire toutes les parties y compris celles avec un joueur absent, </t>
    </r>
    <r>
      <rPr>
        <u/>
        <sz val="16"/>
        <color indexed="10"/>
        <rFont val="Arial"/>
        <family val="2"/>
      </rPr>
      <t>le score total doit être de 5.</t>
    </r>
  </si>
  <si>
    <t>La feuille de match est à expédier par le CLUB RECEVANT au responsable de la coupe vétéran dans la semaine qui suit la rencontre, même si elle est envoyée en PIECE JOINTE par mail.</t>
  </si>
  <si>
    <r>
      <t xml:space="preserve">JACQUES ANDRE </t>
    </r>
    <r>
      <rPr>
        <sz val="14"/>
        <rFont val="Arial"/>
        <family val="2"/>
      </rPr>
      <t>11 STREAT AN ABER</t>
    </r>
    <r>
      <rPr>
        <b/>
        <sz val="14"/>
        <rFont val="Arial"/>
        <family val="2"/>
      </rPr>
      <t xml:space="preserve"> 29840 LANILDUT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</si>
</sst>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#\ ##\ ##\ ##\ ##"/>
  </numFmts>
  <fonts count="4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8"/>
      <name val="Arial Rounded MT Bold"/>
      <family val="2"/>
    </font>
    <font>
      <sz val="12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b/>
      <sz val="14"/>
      <name val="Arial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vertAlign val="superscript"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sz val="8"/>
      <name val="Arial"/>
    </font>
    <font>
      <u/>
      <sz val="10"/>
      <color indexed="12"/>
      <name val="Arial"/>
    </font>
    <font>
      <sz val="10"/>
      <color indexed="10"/>
      <name val="Arial"/>
    </font>
    <font>
      <b/>
      <sz val="10"/>
      <color indexed="10"/>
      <name val="Arial"/>
      <family val="2"/>
    </font>
    <font>
      <b/>
      <sz val="16"/>
      <name val="Arial"/>
    </font>
    <font>
      <u/>
      <sz val="16"/>
      <name val="Arial"/>
      <family val="2"/>
    </font>
    <font>
      <vertAlign val="superscript"/>
      <sz val="14"/>
      <name val="Arial"/>
      <family val="2"/>
    </font>
    <font>
      <sz val="10"/>
      <name val="Arial"/>
    </font>
    <font>
      <u/>
      <sz val="16"/>
      <color indexed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0" borderId="1" applyNumberFormat="0" applyAlignment="0" applyProtection="0"/>
    <xf numFmtId="0" fontId="5" fillId="0" borderId="2" applyNumberFormat="0" applyFill="0" applyAlignment="0" applyProtection="0"/>
    <xf numFmtId="0" fontId="42" fillId="21" borderId="3" applyNumberFormat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8" fillId="22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3" borderId="9" applyNumberFormat="0" applyAlignment="0" applyProtection="0"/>
  </cellStyleXfs>
  <cellXfs count="162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20" fillId="0" borderId="0" xfId="0" applyFont="1" applyAlignment="1" applyProtection="1">
      <alignment horizontal="right"/>
    </xf>
    <xf numFmtId="0" fontId="19" fillId="0" borderId="0" xfId="0" applyFont="1" applyAlignment="1" applyProtection="1">
      <alignment horizontal="left"/>
    </xf>
    <xf numFmtId="0" fontId="22" fillId="0" borderId="0" xfId="0" applyFont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25" fillId="0" borderId="0" xfId="0" applyFont="1"/>
    <xf numFmtId="0" fontId="20" fillId="0" borderId="10" xfId="0" applyFont="1" applyBorder="1" applyAlignment="1" applyProtection="1">
      <alignment vertical="center"/>
    </xf>
    <xf numFmtId="0" fontId="19" fillId="0" borderId="11" xfId="0" applyFont="1" applyBorder="1" applyAlignment="1" applyProtection="1">
      <alignment horizontal="left"/>
    </xf>
    <xf numFmtId="0" fontId="20" fillId="0" borderId="12" xfId="0" applyFont="1" applyBorder="1" applyAlignment="1" applyProtection="1">
      <alignment horizontal="left" vertical="center"/>
    </xf>
    <xf numFmtId="0" fontId="20" fillId="0" borderId="13" xfId="0" applyFont="1" applyBorder="1" applyAlignment="1" applyProtection="1">
      <alignment horizontal="center" vertical="center"/>
    </xf>
    <xf numFmtId="0" fontId="20" fillId="0" borderId="14" xfId="0" applyFont="1" applyBorder="1" applyAlignment="1" applyProtection="1">
      <alignment horizontal="center" vertical="center"/>
    </xf>
    <xf numFmtId="0" fontId="20" fillId="0" borderId="11" xfId="0" applyFont="1" applyBorder="1" applyAlignment="1" applyProtection="1">
      <alignment horizontal="left" vertical="center"/>
    </xf>
    <xf numFmtId="0" fontId="19" fillId="0" borderId="15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/>
    </xf>
    <xf numFmtId="0" fontId="19" fillId="0" borderId="18" xfId="0" applyFont="1" applyBorder="1" applyAlignment="1" applyProtection="1">
      <alignment horizontal="center" vertical="center"/>
    </xf>
    <xf numFmtId="0" fontId="28" fillId="0" borderId="19" xfId="0" applyFont="1" applyBorder="1" applyAlignment="1" applyProtection="1">
      <alignment horizontal="center" vertical="center"/>
    </xf>
    <xf numFmtId="0" fontId="28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left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left" vertical="center"/>
    </xf>
    <xf numFmtId="0" fontId="28" fillId="0" borderId="26" xfId="0" applyFont="1" applyBorder="1" applyAlignment="1" applyProtection="1">
      <alignment horizontal="center" vertical="center"/>
    </xf>
    <xf numFmtId="0" fontId="32" fillId="0" borderId="0" xfId="0" applyFont="1"/>
    <xf numFmtId="0" fontId="19" fillId="0" borderId="0" xfId="0" applyFont="1" applyBorder="1" applyAlignment="1" applyProtection="1">
      <alignment horizontal="center" vertical="center" readingOrder="1"/>
    </xf>
    <xf numFmtId="0" fontId="0" fillId="0" borderId="0" xfId="0" applyAlignment="1" applyProtection="1">
      <alignment readingOrder="1"/>
    </xf>
    <xf numFmtId="0" fontId="23" fillId="0" borderId="0" xfId="0" applyFont="1" applyBorder="1" applyAlignment="1" applyProtection="1">
      <alignment horizontal="left" readingOrder="1"/>
    </xf>
    <xf numFmtId="0" fontId="19" fillId="0" borderId="0" xfId="0" applyFont="1" applyAlignment="1" applyProtection="1">
      <alignment readingOrder="1"/>
    </xf>
    <xf numFmtId="0" fontId="19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166" fontId="34" fillId="0" borderId="0" xfId="0" applyNumberFormat="1" applyFont="1" applyAlignment="1">
      <alignment horizontal="center"/>
    </xf>
    <xf numFmtId="0" fontId="20" fillId="0" borderId="27" xfId="0" applyFont="1" applyBorder="1" applyAlignment="1" applyProtection="1">
      <alignment vertical="center" readingOrder="1"/>
    </xf>
    <xf numFmtId="0" fontId="20" fillId="0" borderId="0" xfId="0" applyFont="1" applyBorder="1" applyAlignment="1" applyProtection="1">
      <alignment vertical="center" readingOrder="1"/>
    </xf>
    <xf numFmtId="0" fontId="23" fillId="0" borderId="0" xfId="0" applyFont="1" applyAlignment="1" applyProtection="1">
      <alignment horizontal="left" readingOrder="1"/>
    </xf>
    <xf numFmtId="0" fontId="26" fillId="0" borderId="0" xfId="0" applyFont="1" applyBorder="1" applyAlignment="1" applyProtection="1">
      <alignment horizontal="left" readingOrder="1"/>
    </xf>
    <xf numFmtId="0" fontId="24" fillId="0" borderId="0" xfId="0" applyFont="1" applyBorder="1" applyAlignment="1" applyProtection="1">
      <alignment horizontal="left" readingOrder="1"/>
    </xf>
    <xf numFmtId="0" fontId="0" fillId="0" borderId="0" xfId="0" applyAlignment="1">
      <alignment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4" fontId="0" fillId="0" borderId="32" xfId="0" applyNumberFormat="1" applyBorder="1"/>
    <xf numFmtId="0" fontId="0" fillId="0" borderId="33" xfId="0" applyBorder="1"/>
    <xf numFmtId="14" fontId="0" fillId="0" borderId="0" xfId="0" applyNumberFormat="1"/>
    <xf numFmtId="14" fontId="37" fillId="0" borderId="0" xfId="0" applyNumberFormat="1" applyFont="1"/>
    <xf numFmtId="0" fontId="38" fillId="0" borderId="31" xfId="0" applyFont="1" applyBorder="1"/>
    <xf numFmtId="0" fontId="38" fillId="0" borderId="32" xfId="0" applyFont="1" applyBorder="1"/>
    <xf numFmtId="14" fontId="38" fillId="0" borderId="32" xfId="0" applyNumberFormat="1" applyFont="1" applyBorder="1"/>
    <xf numFmtId="0" fontId="19" fillId="0" borderId="32" xfId="0" applyFont="1" applyBorder="1"/>
    <xf numFmtId="14" fontId="19" fillId="0" borderId="32" xfId="0" applyNumberFormat="1" applyFont="1" applyBorder="1"/>
    <xf numFmtId="14" fontId="19" fillId="0" borderId="0" xfId="0" applyNumberFormat="1" applyFont="1"/>
    <xf numFmtId="14" fontId="38" fillId="0" borderId="0" xfId="0" applyNumberFormat="1" applyFont="1"/>
    <xf numFmtId="0" fontId="24" fillId="0" borderId="0" xfId="0" applyFont="1"/>
    <xf numFmtId="14" fontId="24" fillId="0" borderId="0" xfId="0" applyNumberFormat="1" applyFont="1"/>
    <xf numFmtId="0" fontId="19" fillId="0" borderId="0" xfId="0" applyFont="1"/>
    <xf numFmtId="0" fontId="19" fillId="0" borderId="31" xfId="0" applyFont="1" applyBorder="1"/>
    <xf numFmtId="0" fontId="0" fillId="0" borderId="34" xfId="0" applyBorder="1"/>
    <xf numFmtId="0" fontId="0" fillId="0" borderId="35" xfId="0" applyBorder="1"/>
    <xf numFmtId="14" fontId="0" fillId="0" borderId="35" xfId="0" applyNumberFormat="1" applyBorder="1"/>
    <xf numFmtId="0" fontId="0" fillId="0" borderId="36" xfId="0" applyBorder="1"/>
    <xf numFmtId="14" fontId="37" fillId="0" borderId="32" xfId="0" applyNumberFormat="1" applyFont="1" applyBorder="1"/>
    <xf numFmtId="14" fontId="24" fillId="0" borderId="32" xfId="0" applyNumberFormat="1" applyFont="1" applyBorder="1"/>
    <xf numFmtId="0" fontId="24" fillId="0" borderId="32" xfId="0" applyFont="1" applyBorder="1"/>
    <xf numFmtId="166" fontId="23" fillId="0" borderId="0" xfId="0" applyNumberFormat="1" applyFont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20" fillId="0" borderId="37" xfId="0" applyFont="1" applyBorder="1" applyAlignment="1" applyProtection="1">
      <alignment horizontal="right" vertical="center"/>
    </xf>
    <xf numFmtId="0" fontId="28" fillId="0" borderId="38" xfId="0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26" xfId="0" applyFont="1" applyBorder="1" applyAlignment="1" applyProtection="1">
      <alignment horizontal="center" vertical="center"/>
    </xf>
    <xf numFmtId="0" fontId="26" fillId="0" borderId="19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20" fillId="0" borderId="44" xfId="0" applyFont="1" applyBorder="1" applyAlignment="1" applyProtection="1"/>
    <xf numFmtId="0" fontId="31" fillId="0" borderId="16" xfId="0" applyFont="1" applyBorder="1" applyAlignment="1" applyProtection="1"/>
    <xf numFmtId="0" fontId="31" fillId="0" borderId="45" xfId="0" applyFont="1" applyBorder="1" applyAlignment="1" applyProtection="1"/>
    <xf numFmtId="0" fontId="20" fillId="0" borderId="46" xfId="0" applyFont="1" applyBorder="1" applyAlignment="1" applyProtection="1">
      <alignment horizontal="center"/>
    </xf>
    <xf numFmtId="0" fontId="20" fillId="0" borderId="47" xfId="0" applyFont="1" applyBorder="1" applyAlignment="1" applyProtection="1"/>
    <xf numFmtId="0" fontId="31" fillId="0" borderId="17" xfId="0" applyFont="1" applyBorder="1" applyAlignment="1" applyProtection="1"/>
    <xf numFmtId="0" fontId="31" fillId="0" borderId="48" xfId="0" applyFont="1" applyBorder="1" applyAlignment="1" applyProtection="1"/>
    <xf numFmtId="0" fontId="20" fillId="0" borderId="49" xfId="0" applyFont="1" applyBorder="1" applyAlignment="1" applyProtection="1">
      <alignment horizontal="center"/>
    </xf>
    <xf numFmtId="0" fontId="20" fillId="0" borderId="17" xfId="0" applyFont="1" applyBorder="1" applyAlignment="1" applyProtection="1"/>
    <xf numFmtId="0" fontId="27" fillId="0" borderId="50" xfId="0" applyFont="1" applyBorder="1" applyAlignment="1" applyProtection="1">
      <alignment horizontal="center" vertical="center" readingOrder="1"/>
    </xf>
    <xf numFmtId="0" fontId="27" fillId="0" borderId="37" xfId="0" applyFont="1" applyBorder="1" applyAlignment="1" applyProtection="1">
      <alignment horizontal="center" vertical="center" readingOrder="1"/>
    </xf>
    <xf numFmtId="0" fontId="20" fillId="0" borderId="51" xfId="0" applyFont="1" applyBorder="1" applyAlignment="1" applyProtection="1">
      <alignment horizontal="center"/>
    </xf>
    <xf numFmtId="0" fontId="20" fillId="0" borderId="52" xfId="0" applyFont="1" applyBorder="1" applyAlignment="1" applyProtection="1">
      <alignment horizontal="center"/>
    </xf>
    <xf numFmtId="0" fontId="28" fillId="0" borderId="53" xfId="0" applyFont="1" applyFill="1" applyBorder="1" applyAlignment="1" applyProtection="1">
      <alignment horizontal="center" vertical="center"/>
    </xf>
    <xf numFmtId="0" fontId="31" fillId="0" borderId="54" xfId="0" applyFont="1" applyFill="1" applyBorder="1" applyAlignment="1" applyProtection="1"/>
    <xf numFmtId="0" fontId="20" fillId="0" borderId="0" xfId="0" applyFont="1" applyFill="1" applyBorder="1" applyAlignment="1" applyProtection="1"/>
    <xf numFmtId="0" fontId="31" fillId="0" borderId="0" xfId="0" applyFont="1" applyFill="1" applyBorder="1" applyAlignment="1" applyProtection="1"/>
    <xf numFmtId="0" fontId="28" fillId="0" borderId="55" xfId="0" applyFont="1" applyFill="1" applyBorder="1" applyAlignment="1" applyProtection="1">
      <alignment horizontal="center" vertical="center"/>
    </xf>
    <xf numFmtId="0" fontId="28" fillId="0" borderId="56" xfId="0" applyFont="1" applyFill="1" applyBorder="1" applyAlignment="1" applyProtection="1">
      <alignment horizontal="center" vertical="center"/>
    </xf>
    <xf numFmtId="0" fontId="20" fillId="0" borderId="57" xfId="0" applyFont="1" applyFill="1" applyBorder="1" applyAlignment="1" applyProtection="1">
      <alignment horizontal="center"/>
    </xf>
    <xf numFmtId="0" fontId="20" fillId="0" borderId="58" xfId="0" applyFont="1" applyFill="1" applyBorder="1" applyAlignment="1" applyProtection="1">
      <alignment horizontal="center"/>
    </xf>
    <xf numFmtId="0" fontId="20" fillId="0" borderId="59" xfId="0" applyFont="1" applyFill="1" applyBorder="1" applyAlignment="1" applyProtection="1">
      <alignment horizontal="center"/>
    </xf>
    <xf numFmtId="0" fontId="20" fillId="0" borderId="47" xfId="0" applyFont="1" applyBorder="1" applyAlignment="1" applyProtection="1">
      <alignment horizontal="left" vertical="center"/>
    </xf>
    <xf numFmtId="0" fontId="20" fillId="0" borderId="47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 readingOrder="1"/>
    </xf>
    <xf numFmtId="0" fontId="31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9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 applyProtection="1">
      <alignment horizontal="left" vertical="center"/>
    </xf>
    <xf numFmtId="0" fontId="31" fillId="0" borderId="73" xfId="0" applyFont="1" applyBorder="1" applyAlignment="1">
      <alignment horizontal="left" vertical="center"/>
    </xf>
    <xf numFmtId="0" fontId="31" fillId="0" borderId="74" xfId="0" applyFont="1" applyBorder="1" applyAlignment="1">
      <alignment horizontal="left" vertical="center"/>
    </xf>
    <xf numFmtId="0" fontId="20" fillId="0" borderId="48" xfId="0" applyFont="1" applyBorder="1" applyAlignment="1" applyProtection="1">
      <alignment horizontal="center" vertical="center" readingOrder="1"/>
    </xf>
    <xf numFmtId="0" fontId="20" fillId="0" borderId="67" xfId="0" applyFont="1" applyBorder="1" applyAlignment="1" applyProtection="1">
      <alignment horizontal="center" vertical="center" readingOrder="1"/>
    </xf>
    <xf numFmtId="0" fontId="20" fillId="0" borderId="47" xfId="0" applyFont="1" applyBorder="1" applyAlignment="1" applyProtection="1">
      <alignment horizontal="center" vertical="center" readingOrder="1"/>
    </xf>
    <xf numFmtId="0" fontId="33" fillId="0" borderId="70" xfId="0" applyFont="1" applyBorder="1" applyAlignment="1">
      <alignment horizontal="center" vertical="top" readingOrder="1"/>
    </xf>
    <xf numFmtId="0" fontId="20" fillId="0" borderId="71" xfId="0" applyFont="1" applyBorder="1" applyAlignment="1" applyProtection="1">
      <alignment horizontal="right" vertical="center" readingOrder="1"/>
    </xf>
    <xf numFmtId="0" fontId="20" fillId="0" borderId="72" xfId="0" applyFont="1" applyBorder="1" applyAlignment="1" applyProtection="1">
      <alignment horizontal="right" vertical="center" readingOrder="1"/>
    </xf>
    <xf numFmtId="0" fontId="20" fillId="0" borderId="50" xfId="0" applyFont="1" applyBorder="1" applyAlignment="1" applyProtection="1">
      <alignment horizontal="right" vertical="center" readingOrder="1"/>
    </xf>
    <xf numFmtId="0" fontId="19" fillId="0" borderId="10" xfId="0" applyFont="1" applyBorder="1" applyAlignment="1" applyProtection="1">
      <alignment horizontal="right" vertical="center" readingOrder="1"/>
    </xf>
    <xf numFmtId="0" fontId="19" fillId="0" borderId="73" xfId="0" applyFont="1" applyBorder="1" applyAlignment="1">
      <alignment horizontal="right" vertical="center" readingOrder="1"/>
    </xf>
    <xf numFmtId="0" fontId="19" fillId="0" borderId="74" xfId="0" applyFont="1" applyBorder="1" applyAlignment="1">
      <alignment horizontal="right" vertical="center" readingOrder="1"/>
    </xf>
    <xf numFmtId="0" fontId="20" fillId="0" borderId="48" xfId="0" applyFont="1" applyBorder="1" applyAlignment="1" applyProtection="1">
      <alignment vertical="center"/>
    </xf>
    <xf numFmtId="0" fontId="20" fillId="0" borderId="67" xfId="0" applyFont="1" applyBorder="1" applyAlignment="1" applyProtection="1">
      <alignment vertical="center"/>
    </xf>
    <xf numFmtId="0" fontId="20" fillId="0" borderId="68" xfId="0" applyFont="1" applyBorder="1" applyAlignment="1" applyProtection="1">
      <alignment vertical="center"/>
    </xf>
    <xf numFmtId="0" fontId="20" fillId="0" borderId="48" xfId="0" applyFont="1" applyFill="1" applyBorder="1" applyAlignment="1" applyProtection="1">
      <alignment horizontal="left" vertical="center"/>
    </xf>
    <xf numFmtId="0" fontId="20" fillId="0" borderId="67" xfId="0" applyFont="1" applyFill="1" applyBorder="1" applyAlignment="1" applyProtection="1">
      <alignment horizontal="left" vertical="center"/>
    </xf>
    <xf numFmtId="0" fontId="20" fillId="0" borderId="47" xfId="0" applyFont="1" applyFill="1" applyBorder="1" applyAlignment="1" applyProtection="1">
      <alignment horizontal="left" vertical="center"/>
    </xf>
    <xf numFmtId="0" fontId="20" fillId="0" borderId="68" xfId="0" applyFont="1" applyBorder="1" applyAlignment="1" applyProtection="1">
      <alignment horizontal="right" vertical="center"/>
    </xf>
    <xf numFmtId="0" fontId="20" fillId="0" borderId="17" xfId="31" applyFont="1" applyBorder="1" applyAlignment="1" applyProtection="1">
      <alignment horizontal="center" vertical="center" readingOrder="1"/>
    </xf>
    <xf numFmtId="0" fontId="20" fillId="0" borderId="17" xfId="0" applyFont="1" applyBorder="1" applyAlignment="1" applyProtection="1">
      <alignment horizontal="center" vertical="center" readingOrder="1"/>
    </xf>
    <xf numFmtId="0" fontId="26" fillId="0" borderId="0" xfId="0" applyFont="1" applyAlignment="1">
      <alignment horizontal="center" vertical="center"/>
    </xf>
    <xf numFmtId="0" fontId="19" fillId="0" borderId="69" xfId="0" applyFont="1" applyFill="1" applyBorder="1" applyAlignment="1" applyProtection="1">
      <alignment horizontal="center" vertical="center"/>
    </xf>
    <xf numFmtId="0" fontId="19" fillId="0" borderId="39" xfId="0" applyFont="1" applyFill="1" applyBorder="1" applyAlignment="1" applyProtection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27" fillId="0" borderId="57" xfId="0" applyFont="1" applyBorder="1" applyAlignment="1">
      <alignment horizontal="center" vertical="center" textRotation="90"/>
    </xf>
    <xf numFmtId="0" fontId="20" fillId="0" borderId="12" xfId="0" applyFont="1" applyBorder="1" applyAlignment="1" applyProtection="1">
      <alignment vertical="center"/>
    </xf>
    <xf numFmtId="0" fontId="20" fillId="0" borderId="14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 vertical="center"/>
    </xf>
    <xf numFmtId="0" fontId="20" fillId="0" borderId="62" xfId="0" applyFont="1" applyBorder="1" applyAlignment="1" applyProtection="1">
      <alignment horizontal="right" vertical="center"/>
    </xf>
    <xf numFmtId="0" fontId="20" fillId="0" borderId="17" xfId="0" applyFont="1" applyBorder="1" applyAlignment="1" applyProtection="1">
      <alignment horizontal="left" vertical="center"/>
    </xf>
    <xf numFmtId="14" fontId="21" fillId="0" borderId="0" xfId="0" applyNumberFormat="1" applyFont="1" applyFill="1" applyBorder="1" applyAlignment="1" applyProtection="1"/>
    <xf numFmtId="0" fontId="20" fillId="0" borderId="0" xfId="0" applyFont="1" applyBorder="1" applyAlignment="1" applyProtection="1">
      <alignment horizontal="left" vertical="center"/>
    </xf>
    <xf numFmtId="0" fontId="20" fillId="0" borderId="15" xfId="0" quotePrefix="1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60" xfId="0" applyFont="1" applyBorder="1" applyAlignment="1" applyProtection="1">
      <alignment vertical="center"/>
    </xf>
    <xf numFmtId="0" fontId="20" fillId="0" borderId="61" xfId="0" applyFont="1" applyBorder="1" applyAlignment="1" applyProtection="1">
      <alignment vertical="center"/>
    </xf>
    <xf numFmtId="0" fontId="20" fillId="0" borderId="62" xfId="0" applyFont="1" applyBorder="1" applyAlignment="1" applyProtection="1">
      <alignment vertical="center"/>
    </xf>
    <xf numFmtId="0" fontId="20" fillId="0" borderId="60" xfId="0" applyFont="1" applyBorder="1" applyAlignment="1" applyProtection="1">
      <alignment horizontal="left" vertical="center"/>
    </xf>
    <xf numFmtId="0" fontId="20" fillId="0" borderId="61" xfId="0" applyFont="1" applyBorder="1" applyAlignment="1" applyProtection="1">
      <alignment horizontal="left" vertical="center"/>
    </xf>
    <xf numFmtId="0" fontId="20" fillId="0" borderId="63" xfId="0" applyFont="1" applyBorder="1" applyAlignment="1" applyProtection="1">
      <alignment horizontal="left" vertical="center"/>
    </xf>
    <xf numFmtId="0" fontId="29" fillId="0" borderId="64" xfId="0" applyFont="1" applyFill="1" applyBorder="1" applyAlignment="1" applyProtection="1">
      <alignment horizontal="center" vertical="center"/>
    </xf>
    <xf numFmtId="0" fontId="29" fillId="0" borderId="65" xfId="0" applyFont="1" applyFill="1" applyBorder="1" applyAlignment="1" applyProtection="1">
      <alignment horizontal="center" vertical="center"/>
    </xf>
    <xf numFmtId="0" fontId="29" fillId="0" borderId="66" xfId="0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left"/>
    </xf>
    <xf numFmtId="0" fontId="20" fillId="0" borderId="48" xfId="0" applyFont="1" applyBorder="1" applyAlignment="1" applyProtection="1">
      <alignment horizontal="left" vertical="center"/>
    </xf>
    <xf numFmtId="0" fontId="20" fillId="0" borderId="67" xfId="0" applyFont="1" applyBorder="1" applyAlignment="1" applyProtection="1">
      <alignment horizontal="left" vertical="center"/>
    </xf>
    <xf numFmtId="0" fontId="20" fillId="0" borderId="47" xfId="0" applyFont="1" applyBorder="1" applyAlignment="1" applyProtection="1">
      <alignment horizontal="left" vertic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xr:uid="{0F548194-A93C-4E54-9037-0B9BA279FE65}"/>
    <cellStyle name="Entrée" xfId="29" builtinId="20" customBuiltin="1"/>
    <cellStyle name="Insatisfaisant" xfId="30" builtinId="27" customBuiltin="1"/>
    <cellStyle name="Lien hypertexte" xfId="31" builtinId="8"/>
    <cellStyle name="Neutre" xfId="32" builtinId="28" customBuiltin="1"/>
    <cellStyle name="Normal" xfId="0" builtinId="0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0</xdr:row>
      <xdr:rowOff>259080</xdr:rowOff>
    </xdr:from>
    <xdr:to>
      <xdr:col>17</xdr:col>
      <xdr:colOff>144780</xdr:colOff>
      <xdr:row>3</xdr:row>
      <xdr:rowOff>259080</xdr:rowOff>
    </xdr:to>
    <xdr:pic>
      <xdr:nvPicPr>
        <xdr:cNvPr id="1032" name="Picture 4">
          <a:extLst>
            <a:ext uri="{FF2B5EF4-FFF2-40B4-BE49-F238E27FC236}">
              <a16:creationId xmlns:a16="http://schemas.microsoft.com/office/drawing/2014/main" id="{50B6775D-6BA8-DB6E-450D-522B63CF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6420" y="259080"/>
          <a:ext cx="1905000" cy="1043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449580</xdr:colOff>
      <xdr:row>0</xdr:row>
      <xdr:rowOff>190500</xdr:rowOff>
    </xdr:from>
    <xdr:to>
      <xdr:col>2</xdr:col>
      <xdr:colOff>1363980</xdr:colOff>
      <xdr:row>4</xdr:row>
      <xdr:rowOff>137160</xdr:rowOff>
    </xdr:to>
    <xdr:pic>
      <xdr:nvPicPr>
        <xdr:cNvPr id="1033" name="Picture 7">
          <a:extLst>
            <a:ext uri="{FF2B5EF4-FFF2-40B4-BE49-F238E27FC236}">
              <a16:creationId xmlns:a16="http://schemas.microsoft.com/office/drawing/2014/main" id="{227EE0F4-A964-9863-5BBA-31199408F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" y="190500"/>
          <a:ext cx="1485900" cy="1249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candre29@wanadoo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22C9-1539-46B0-AC1E-432F2DB0FCEC}">
  <sheetPr codeName="Feuil1">
    <pageSetUpPr fitToPage="1"/>
  </sheetPr>
  <dimension ref="A1:Y34"/>
  <sheetViews>
    <sheetView showGridLines="0" tabSelected="1" showOutlineSymbols="0" zoomScale="70" zoomScaleNormal="70" workbookViewId="0">
      <selection activeCell="B25" sqref="B25:C26"/>
    </sheetView>
  </sheetViews>
  <sheetFormatPr baseColWidth="10" defaultColWidth="11" defaultRowHeight="13.2" x14ac:dyDescent="0.25"/>
  <cols>
    <col min="1" max="1" width="6.6640625" customWidth="1"/>
    <col min="2" max="2" width="8.33203125" customWidth="1"/>
    <col min="3" max="3" width="44.44140625" customWidth="1"/>
    <col min="4" max="9" width="9.109375" customWidth="1"/>
    <col min="10" max="10" width="6.6640625" customWidth="1"/>
    <col min="11" max="11" width="8.33203125" customWidth="1"/>
    <col min="12" max="12" width="44.44140625" customWidth="1"/>
    <col min="13" max="18" width="9.109375" customWidth="1"/>
    <col min="19" max="19" width="6.6640625" customWidth="1"/>
  </cols>
  <sheetData>
    <row r="1" spans="1:21" ht="27.9" customHeight="1" x14ac:dyDescent="0.25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ht="27.9" customHeight="1" x14ac:dyDescent="0.25">
      <c r="A2" s="108" t="s">
        <v>371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21" ht="27.9" customHeight="1" x14ac:dyDescent="0.25">
      <c r="A3" s="108" t="s">
        <v>385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U3" s="40"/>
    </row>
    <row r="4" spans="1:21" ht="20.25" customHeight="1" x14ac:dyDescent="0.35">
      <c r="B4" s="2"/>
      <c r="C4" s="4"/>
      <c r="D4" s="145"/>
      <c r="E4" s="145"/>
      <c r="F4" s="145"/>
      <c r="G4" s="1"/>
      <c r="H4" s="146" t="s">
        <v>1</v>
      </c>
      <c r="I4" s="146"/>
      <c r="J4" s="146"/>
      <c r="K4" s="146"/>
      <c r="L4" s="146"/>
      <c r="M4" s="5"/>
      <c r="N4" s="3"/>
      <c r="O4" s="3"/>
      <c r="P4" s="6"/>
      <c r="Q4" s="6"/>
      <c r="R4" s="6"/>
    </row>
    <row r="5" spans="1:21" ht="26.1" customHeight="1" x14ac:dyDescent="0.3">
      <c r="B5" s="2"/>
      <c r="C5" s="68"/>
      <c r="D5" s="1"/>
      <c r="E5" s="1"/>
      <c r="F5" s="1"/>
      <c r="G5" s="7"/>
      <c r="H5" s="146" t="s">
        <v>378</v>
      </c>
      <c r="I5" s="146"/>
      <c r="J5" s="146"/>
      <c r="K5" s="146"/>
      <c r="L5" s="146"/>
      <c r="M5" s="158" t="s">
        <v>382</v>
      </c>
      <c r="N5" s="158"/>
      <c r="O5" s="141"/>
      <c r="P5" s="141"/>
      <c r="Q5" s="141"/>
      <c r="R5" s="141"/>
      <c r="S5" s="8"/>
    </row>
    <row r="6" spans="1:21" ht="26.1" customHeight="1" x14ac:dyDescent="0.25">
      <c r="B6" s="142" t="s">
        <v>386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</row>
    <row r="7" spans="1:21" ht="26.1" customHeight="1" thickBot="1" x14ac:dyDescent="0.3">
      <c r="B7" s="109" t="s">
        <v>380</v>
      </c>
      <c r="C7" s="109"/>
      <c r="D7" s="109"/>
      <c r="E7" s="109"/>
      <c r="F7" s="109"/>
      <c r="G7" s="109"/>
      <c r="H7" s="109"/>
      <c r="I7" s="109"/>
      <c r="J7" s="69"/>
      <c r="K7" s="109" t="s">
        <v>381</v>
      </c>
      <c r="L7" s="110"/>
      <c r="M7" s="110"/>
      <c r="N7" s="110"/>
      <c r="O7" s="110"/>
      <c r="P7" s="110"/>
      <c r="Q7" s="110"/>
      <c r="R7" s="110"/>
    </row>
    <row r="8" spans="1:21" ht="27" customHeight="1" thickTop="1" thickBot="1" x14ac:dyDescent="0.3">
      <c r="A8" s="138" t="s">
        <v>2</v>
      </c>
      <c r="B8" s="9"/>
      <c r="C8" s="70" t="s">
        <v>375</v>
      </c>
      <c r="D8" s="111"/>
      <c r="E8" s="112"/>
      <c r="F8" s="112"/>
      <c r="G8" s="112"/>
      <c r="H8" s="112"/>
      <c r="I8" s="113"/>
      <c r="J8" s="138" t="s">
        <v>2</v>
      </c>
      <c r="K8" s="9" t="s">
        <v>376</v>
      </c>
      <c r="L8" s="70" t="s">
        <v>377</v>
      </c>
      <c r="M8" s="111"/>
      <c r="N8" s="112"/>
      <c r="O8" s="112"/>
      <c r="P8" s="112"/>
      <c r="Q8" s="112"/>
      <c r="R8" s="113"/>
    </row>
    <row r="9" spans="1:21" ht="21.9" customHeight="1" thickTop="1" thickBot="1" x14ac:dyDescent="0.3">
      <c r="A9" s="138"/>
      <c r="B9" s="10"/>
      <c r="C9" s="11" t="s">
        <v>3</v>
      </c>
      <c r="D9" s="139" t="s">
        <v>4</v>
      </c>
      <c r="E9" s="139"/>
      <c r="F9" s="12" t="s">
        <v>379</v>
      </c>
      <c r="G9" s="140" t="s">
        <v>5</v>
      </c>
      <c r="H9" s="140"/>
      <c r="I9" s="140"/>
      <c r="J9" s="138"/>
      <c r="K9" s="14"/>
      <c r="L9" s="11" t="s">
        <v>3</v>
      </c>
      <c r="M9" s="139" t="s">
        <v>4</v>
      </c>
      <c r="N9" s="139"/>
      <c r="O9" s="12" t="s">
        <v>379</v>
      </c>
      <c r="P9" s="140" t="s">
        <v>5</v>
      </c>
      <c r="Q9" s="140"/>
      <c r="R9" s="140"/>
    </row>
    <row r="10" spans="1:21" ht="27" customHeight="1" x14ac:dyDescent="0.25">
      <c r="A10" s="138"/>
      <c r="B10" s="73" t="s">
        <v>6</v>
      </c>
      <c r="C10" s="147" t="str">
        <f>IF(G10="","",VLOOKUP($G10,licenciés!$A$2:$L$10000,3,FALSE))</f>
        <v/>
      </c>
      <c r="D10" s="148"/>
      <c r="E10" s="148"/>
      <c r="F10" s="16"/>
      <c r="G10" s="149"/>
      <c r="H10" s="150"/>
      <c r="I10" s="151"/>
      <c r="J10" s="138"/>
      <c r="K10" s="78" t="s">
        <v>7</v>
      </c>
      <c r="L10" s="152" t="str">
        <f>IF(P10="","",VLOOKUP($P10,licenciés!$A$2:$L$10000,3,FALSE))</f>
        <v/>
      </c>
      <c r="M10" s="153"/>
      <c r="N10" s="154"/>
      <c r="O10" s="15"/>
      <c r="P10" s="143"/>
      <c r="Q10" s="143"/>
      <c r="R10" s="143"/>
    </row>
    <row r="11" spans="1:21" ht="27" customHeight="1" x14ac:dyDescent="0.25">
      <c r="A11" s="138"/>
      <c r="B11" s="74" t="s">
        <v>8</v>
      </c>
      <c r="C11" s="144" t="str">
        <f>IF(G11="","",VLOOKUP(G11,licenciés!A1:L10000,3,FALSE))</f>
        <v/>
      </c>
      <c r="D11" s="144"/>
      <c r="E11" s="144"/>
      <c r="F11" s="18"/>
      <c r="G11" s="124"/>
      <c r="H11" s="125"/>
      <c r="I11" s="126"/>
      <c r="J11" s="138"/>
      <c r="K11" s="76" t="s">
        <v>9</v>
      </c>
      <c r="L11" s="127" t="str">
        <f>IF(P11="","",VLOOKUP($P11,licenciés!$A$2:$L$10000,3,FALSE))</f>
        <v/>
      </c>
      <c r="M11" s="128"/>
      <c r="N11" s="129"/>
      <c r="O11" s="18"/>
      <c r="P11" s="130"/>
      <c r="Q11" s="130"/>
      <c r="R11" s="130"/>
    </row>
    <row r="12" spans="1:21" ht="27" customHeight="1" x14ac:dyDescent="0.25">
      <c r="A12" s="138"/>
      <c r="B12" s="76" t="s">
        <v>10</v>
      </c>
      <c r="C12" s="159" t="str">
        <f>IF(G12="","",VLOOKUP(G12,licenciés!A2:L10001,3,FALSE))</f>
        <v/>
      </c>
      <c r="D12" s="160"/>
      <c r="E12" s="161"/>
      <c r="F12" s="17"/>
      <c r="G12" s="124"/>
      <c r="H12" s="125"/>
      <c r="I12" s="126"/>
      <c r="J12" s="138"/>
      <c r="K12" s="76" t="s">
        <v>11</v>
      </c>
      <c r="L12" s="127" t="str">
        <f>IF(P12="","",VLOOKUP($P12,licenciés!$A$2:$L$10000,3,FALSE))</f>
        <v/>
      </c>
      <c r="M12" s="128"/>
      <c r="N12" s="129"/>
      <c r="O12" s="17"/>
      <c r="P12" s="130"/>
      <c r="Q12" s="130"/>
      <c r="R12" s="130"/>
    </row>
    <row r="13" spans="1:21" ht="27" customHeight="1" thickBot="1" x14ac:dyDescent="0.3">
      <c r="A13" s="138"/>
      <c r="B13" s="97"/>
      <c r="C13" s="135"/>
      <c r="D13" s="135"/>
      <c r="E13" s="135"/>
      <c r="F13" s="136"/>
      <c r="G13" s="136"/>
      <c r="H13" s="136"/>
      <c r="I13" s="137"/>
      <c r="J13" s="138"/>
      <c r="K13" s="71"/>
      <c r="L13" s="155"/>
      <c r="M13" s="156"/>
      <c r="N13" s="157"/>
      <c r="O13" s="72"/>
      <c r="P13" s="134"/>
      <c r="Q13" s="134"/>
      <c r="R13" s="134"/>
    </row>
    <row r="14" spans="1:21" ht="21.9" customHeight="1" thickBot="1" x14ac:dyDescent="0.3">
      <c r="A14" s="138"/>
      <c r="B14" s="20"/>
      <c r="C14" s="21" t="s">
        <v>12</v>
      </c>
      <c r="D14" s="22" t="s">
        <v>383</v>
      </c>
      <c r="E14" s="22" t="s">
        <v>13</v>
      </c>
      <c r="F14" s="22" t="s">
        <v>14</v>
      </c>
      <c r="G14" s="22" t="s">
        <v>15</v>
      </c>
      <c r="H14" s="23" t="s">
        <v>16</v>
      </c>
      <c r="I14" s="24" t="s">
        <v>17</v>
      </c>
      <c r="J14" s="138"/>
      <c r="K14" s="20"/>
      <c r="L14" s="25" t="s">
        <v>12</v>
      </c>
      <c r="M14" s="22" t="s">
        <v>383</v>
      </c>
      <c r="N14" s="22" t="s">
        <v>13</v>
      </c>
      <c r="O14" s="22" t="s">
        <v>14</v>
      </c>
      <c r="P14" s="22" t="s">
        <v>15</v>
      </c>
      <c r="Q14" s="23" t="s">
        <v>16</v>
      </c>
      <c r="R14" s="13" t="s">
        <v>17</v>
      </c>
    </row>
    <row r="15" spans="1:21" ht="27" customHeight="1" x14ac:dyDescent="0.3">
      <c r="A15" s="138"/>
      <c r="B15" s="75" t="s">
        <v>6</v>
      </c>
      <c r="C15" s="79" t="str">
        <f>IF(C10="","",C10)</f>
        <v/>
      </c>
      <c r="D15" s="80"/>
      <c r="E15" s="80"/>
      <c r="F15" s="80"/>
      <c r="G15" s="80"/>
      <c r="H15" s="81"/>
      <c r="I15" s="82"/>
      <c r="J15" s="138"/>
      <c r="K15" s="26" t="s">
        <v>7</v>
      </c>
      <c r="L15" s="79" t="str">
        <f>IF($L$10="","",$L$10)</f>
        <v/>
      </c>
      <c r="M15" s="80"/>
      <c r="N15" s="80"/>
      <c r="O15" s="80"/>
      <c r="P15" s="80"/>
      <c r="Q15" s="81"/>
      <c r="R15" s="90" t="str">
        <f>IF(I15="","",1-I15)</f>
        <v/>
      </c>
    </row>
    <row r="16" spans="1:21" ht="27" customHeight="1" x14ac:dyDescent="0.3">
      <c r="A16" s="138"/>
      <c r="B16" s="76" t="s">
        <v>8</v>
      </c>
      <c r="C16" s="83" t="str">
        <f>IF(C$11="","",C$11)</f>
        <v/>
      </c>
      <c r="D16" s="84"/>
      <c r="E16" s="84"/>
      <c r="F16" s="84"/>
      <c r="G16" s="84"/>
      <c r="H16" s="85"/>
      <c r="I16" s="86"/>
      <c r="J16" s="138"/>
      <c r="K16" s="19" t="s">
        <v>9</v>
      </c>
      <c r="L16" s="83" t="str">
        <f>IF(L$11="","",L$11)</f>
        <v/>
      </c>
      <c r="M16" s="84"/>
      <c r="N16" s="84"/>
      <c r="O16" s="84"/>
      <c r="P16" s="84"/>
      <c r="Q16" s="85"/>
      <c r="R16" s="86" t="str">
        <f>IF(I16="","",1-I16)</f>
        <v/>
      </c>
    </row>
    <row r="17" spans="1:25" ht="27" customHeight="1" x14ac:dyDescent="0.3">
      <c r="A17" s="138"/>
      <c r="B17" s="19" t="s">
        <v>18</v>
      </c>
      <c r="C17" s="101" t="s">
        <v>372</v>
      </c>
      <c r="D17" s="84"/>
      <c r="E17" s="84"/>
      <c r="F17" s="84"/>
      <c r="G17" s="84"/>
      <c r="H17" s="85"/>
      <c r="I17" s="86"/>
      <c r="J17" s="138"/>
      <c r="K17" s="19" t="s">
        <v>18</v>
      </c>
      <c r="L17" s="102" t="s">
        <v>373</v>
      </c>
      <c r="M17" s="84"/>
      <c r="N17" s="84"/>
      <c r="O17" s="84"/>
      <c r="P17" s="84"/>
      <c r="Q17" s="85"/>
      <c r="R17" s="86" t="str">
        <f>IF(I17="","",1-I17)</f>
        <v/>
      </c>
    </row>
    <row r="18" spans="1:25" ht="27" customHeight="1" x14ac:dyDescent="0.3">
      <c r="A18" s="138"/>
      <c r="B18" s="76" t="s">
        <v>10</v>
      </c>
      <c r="C18" s="83" t="str">
        <f>IF(C$12="","",C$12)</f>
        <v/>
      </c>
      <c r="D18" s="84"/>
      <c r="E18" s="84"/>
      <c r="F18" s="84"/>
      <c r="G18" s="84"/>
      <c r="H18" s="85"/>
      <c r="I18" s="86"/>
      <c r="J18" s="138"/>
      <c r="K18" s="76" t="s">
        <v>9</v>
      </c>
      <c r="L18" s="83" t="str">
        <f>IF(L$11="","",L$11)</f>
        <v/>
      </c>
      <c r="M18" s="84"/>
      <c r="N18" s="84"/>
      <c r="O18" s="84"/>
      <c r="P18" s="84"/>
      <c r="Q18" s="85"/>
      <c r="R18" s="86" t="str">
        <f>IF(I18="","",1-I18)</f>
        <v/>
      </c>
    </row>
    <row r="19" spans="1:25" ht="27" customHeight="1" x14ac:dyDescent="0.3">
      <c r="A19" s="138"/>
      <c r="B19" s="76" t="s">
        <v>8</v>
      </c>
      <c r="C19" s="87" t="str">
        <f>IF(C$11="","",C$11)</f>
        <v/>
      </c>
      <c r="D19" s="84"/>
      <c r="E19" s="84"/>
      <c r="F19" s="84"/>
      <c r="G19" s="84"/>
      <c r="H19" s="85"/>
      <c r="I19" s="86"/>
      <c r="J19" s="138"/>
      <c r="K19" s="77" t="s">
        <v>11</v>
      </c>
      <c r="L19" s="87" t="str">
        <f>IF(L$12="","",L$12)</f>
        <v/>
      </c>
      <c r="M19" s="84"/>
      <c r="N19" s="84"/>
      <c r="O19" s="84"/>
      <c r="P19" s="84"/>
      <c r="Q19" s="85"/>
      <c r="R19" s="91" t="str">
        <f>IF(I19="","",1-I19)</f>
        <v/>
      </c>
    </row>
    <row r="20" spans="1:25" ht="27" customHeight="1" x14ac:dyDescent="0.3">
      <c r="A20" s="138"/>
      <c r="B20" s="92"/>
      <c r="C20" s="94"/>
      <c r="D20" s="95"/>
      <c r="E20" s="95"/>
      <c r="F20" s="95"/>
      <c r="G20" s="95"/>
      <c r="H20" s="93"/>
      <c r="I20" s="100"/>
      <c r="J20" s="138"/>
      <c r="K20" s="92"/>
      <c r="L20" s="94"/>
      <c r="M20" s="95"/>
      <c r="N20" s="95"/>
      <c r="O20" s="95"/>
      <c r="P20" s="95"/>
      <c r="Q20" s="93"/>
      <c r="R20" s="100"/>
    </row>
    <row r="21" spans="1:25" ht="27" customHeight="1" x14ac:dyDescent="0.3">
      <c r="A21" s="138"/>
      <c r="B21" s="96"/>
      <c r="C21" s="94"/>
      <c r="D21" s="95"/>
      <c r="E21" s="95"/>
      <c r="F21" s="95"/>
      <c r="G21" s="95"/>
      <c r="H21" s="95"/>
      <c r="I21" s="98"/>
      <c r="J21" s="138"/>
      <c r="K21" s="96"/>
      <c r="L21" s="94"/>
      <c r="M21" s="95"/>
      <c r="N21" s="95"/>
      <c r="O21" s="95"/>
      <c r="P21" s="95"/>
      <c r="Q21" s="95"/>
      <c r="R21" s="98"/>
    </row>
    <row r="22" spans="1:25" ht="27" customHeight="1" x14ac:dyDescent="0.3">
      <c r="A22" s="138"/>
      <c r="B22" s="96"/>
      <c r="C22" s="94"/>
      <c r="D22" s="95"/>
      <c r="E22" s="95"/>
      <c r="F22" s="95"/>
      <c r="G22" s="95"/>
      <c r="H22" s="95"/>
      <c r="I22" s="98"/>
      <c r="J22" s="138"/>
      <c r="K22" s="96"/>
      <c r="L22" s="94"/>
      <c r="M22" s="95"/>
      <c r="N22" s="95"/>
      <c r="O22" s="95"/>
      <c r="P22" s="95"/>
      <c r="Q22" s="95"/>
      <c r="R22" s="98"/>
    </row>
    <row r="23" spans="1:25" ht="27" customHeight="1" x14ac:dyDescent="0.3">
      <c r="A23" s="138"/>
      <c r="B23" s="96"/>
      <c r="C23" s="94"/>
      <c r="D23" s="95"/>
      <c r="E23" s="95"/>
      <c r="F23" s="95"/>
      <c r="G23" s="95"/>
      <c r="H23" s="95"/>
      <c r="I23" s="98"/>
      <c r="J23" s="138"/>
      <c r="K23" s="96"/>
      <c r="L23" s="94"/>
      <c r="M23" s="95"/>
      <c r="N23" s="95"/>
      <c r="O23" s="95"/>
      <c r="P23" s="95"/>
      <c r="Q23" s="95"/>
      <c r="R23" s="98"/>
      <c r="T23" s="27"/>
    </row>
    <row r="24" spans="1:25" ht="27" customHeight="1" thickBot="1" x14ac:dyDescent="0.35">
      <c r="A24" s="138"/>
      <c r="B24" s="97"/>
      <c r="C24" s="94"/>
      <c r="D24" s="95"/>
      <c r="E24" s="95"/>
      <c r="F24" s="95"/>
      <c r="G24" s="95"/>
      <c r="H24" s="95"/>
      <c r="I24" s="99"/>
      <c r="J24" s="138"/>
      <c r="K24" s="97"/>
      <c r="L24" s="94"/>
      <c r="M24" s="95"/>
      <c r="N24" s="95"/>
      <c r="O24" s="95"/>
      <c r="P24" s="95"/>
      <c r="Q24" s="95"/>
      <c r="R24" s="99"/>
    </row>
    <row r="25" spans="1:25" ht="27" customHeight="1" thickBot="1" x14ac:dyDescent="0.3">
      <c r="B25" s="117" t="s">
        <v>19</v>
      </c>
      <c r="C25" s="117"/>
      <c r="D25" s="118" t="s">
        <v>20</v>
      </c>
      <c r="E25" s="119"/>
      <c r="F25" s="119"/>
      <c r="G25" s="119"/>
      <c r="H25" s="120"/>
      <c r="I25" s="88" t="str">
        <f>IF(I15="","",SUM(I15:I24))</f>
        <v/>
      </c>
      <c r="J25" s="28"/>
      <c r="K25" s="117" t="s">
        <v>19</v>
      </c>
      <c r="L25" s="117"/>
      <c r="M25" s="118" t="s">
        <v>20</v>
      </c>
      <c r="N25" s="119"/>
      <c r="O25" s="119"/>
      <c r="P25" s="119"/>
      <c r="Q25" s="120"/>
      <c r="R25" s="88" t="str">
        <f>IF(R15="","",SUM(R15:R24))</f>
        <v/>
      </c>
    </row>
    <row r="26" spans="1:25" ht="27" customHeight="1" thickTop="1" thickBot="1" x14ac:dyDescent="0.3">
      <c r="B26" s="117"/>
      <c r="C26" s="117"/>
      <c r="D26" s="121" t="s">
        <v>374</v>
      </c>
      <c r="E26" s="122"/>
      <c r="F26" s="122"/>
      <c r="G26" s="122"/>
      <c r="H26" s="123"/>
      <c r="I26" s="89" t="str">
        <f>IF(I25="","",IF(I25&gt;R25,1,0))</f>
        <v/>
      </c>
      <c r="J26" s="29"/>
      <c r="K26" s="117"/>
      <c r="L26" s="117"/>
      <c r="M26" s="121" t="s">
        <v>374</v>
      </c>
      <c r="N26" s="122"/>
      <c r="O26" s="122"/>
      <c r="P26" s="122"/>
      <c r="Q26" s="123"/>
      <c r="R26" s="89" t="str">
        <f>IF(I26="","",IF(I26=1,0,1))</f>
        <v/>
      </c>
    </row>
    <row r="27" spans="1:25" ht="9.9" customHeight="1" thickTop="1" x14ac:dyDescent="0.25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25" ht="18" customHeight="1" x14ac:dyDescent="0.25">
      <c r="A28" s="133" t="s">
        <v>387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</row>
    <row r="29" spans="1:25" ht="15" customHeight="1" x14ac:dyDescent="0.25"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U29" s="32"/>
      <c r="V29" s="33"/>
      <c r="W29" s="34"/>
      <c r="Y29" s="34"/>
    </row>
    <row r="30" spans="1:25" ht="26.25" customHeight="1" x14ac:dyDescent="0.25">
      <c r="B30" s="114" t="s">
        <v>388</v>
      </c>
      <c r="C30" s="115"/>
      <c r="D30" s="115"/>
      <c r="E30" s="115"/>
      <c r="F30" s="115"/>
      <c r="G30" s="115"/>
      <c r="H30" s="115"/>
      <c r="I30" s="115"/>
      <c r="J30" s="115"/>
      <c r="K30" s="116"/>
      <c r="L30" s="131" t="s">
        <v>384</v>
      </c>
      <c r="M30" s="132"/>
      <c r="N30" s="35"/>
      <c r="O30" s="36"/>
      <c r="P30" s="36"/>
      <c r="Q30" s="36"/>
      <c r="R30" s="36"/>
    </row>
    <row r="31" spans="1:25" ht="15.6" x14ac:dyDescent="0.3">
      <c r="B31" s="30"/>
      <c r="C31" s="30"/>
      <c r="D31" s="30"/>
      <c r="E31" s="30"/>
      <c r="F31" s="30"/>
      <c r="G31" s="30"/>
      <c r="H31" s="30"/>
      <c r="I31" s="30"/>
      <c r="J31" s="37"/>
      <c r="K31" s="38"/>
      <c r="L31" s="39"/>
      <c r="M31" s="39"/>
      <c r="N31" s="39"/>
      <c r="O31" s="39"/>
      <c r="P31" s="39"/>
      <c r="Q31" s="39"/>
      <c r="R31" s="39"/>
    </row>
    <row r="32" spans="1:25" ht="17.399999999999999" x14ac:dyDescent="0.25">
      <c r="A32" s="103" t="s">
        <v>21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4" spans="3:17" ht="17.399999999999999" x14ac:dyDescent="0.25">
      <c r="C34" s="105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</row>
  </sheetData>
  <sheetProtection selectLockedCells="1" selectUnlockedCells="1"/>
  <mergeCells count="45">
    <mergeCell ref="D4:F4"/>
    <mergeCell ref="H4:L4"/>
    <mergeCell ref="J8:J24"/>
    <mergeCell ref="H5:L5"/>
    <mergeCell ref="C10:E10"/>
    <mergeCell ref="G10:I10"/>
    <mergeCell ref="L10:N10"/>
    <mergeCell ref="L13:N13"/>
    <mergeCell ref="M5:N5"/>
    <mergeCell ref="C12:E12"/>
    <mergeCell ref="P11:R11"/>
    <mergeCell ref="O5:R5"/>
    <mergeCell ref="B6:R6"/>
    <mergeCell ref="P9:R9"/>
    <mergeCell ref="P10:R10"/>
    <mergeCell ref="M9:N9"/>
    <mergeCell ref="C11:E11"/>
    <mergeCell ref="G11:I11"/>
    <mergeCell ref="L11:N11"/>
    <mergeCell ref="G12:I12"/>
    <mergeCell ref="L12:N12"/>
    <mergeCell ref="P12:R12"/>
    <mergeCell ref="L30:M30"/>
    <mergeCell ref="A28:R28"/>
    <mergeCell ref="P13:R13"/>
    <mergeCell ref="C13:I13"/>
    <mergeCell ref="A8:A24"/>
    <mergeCell ref="D9:E9"/>
    <mergeCell ref="G9:I9"/>
    <mergeCell ref="B25:C26"/>
    <mergeCell ref="D25:H25"/>
    <mergeCell ref="K25:L26"/>
    <mergeCell ref="M25:Q25"/>
    <mergeCell ref="D26:H26"/>
    <mergeCell ref="M26:Q26"/>
    <mergeCell ref="A32:R32"/>
    <mergeCell ref="C34:Q34"/>
    <mergeCell ref="A1:S1"/>
    <mergeCell ref="A2:S2"/>
    <mergeCell ref="A3:S3"/>
    <mergeCell ref="B7:I7"/>
    <mergeCell ref="K7:R7"/>
    <mergeCell ref="D8:I8"/>
    <mergeCell ref="M8:R8"/>
    <mergeCell ref="B30:K30"/>
  </mergeCells>
  <phoneticPr fontId="35" type="noConversion"/>
  <hyperlinks>
    <hyperlink ref="L30" r:id="rId1" xr:uid="{BD4F33D4-71A1-4808-A6C5-9638B54AD7E4}"/>
  </hyperlinks>
  <printOptions horizontalCentered="1" verticalCentered="1"/>
  <pageMargins left="0.51181102362204722" right="0.51181102362204722" top="0.11811023622047245" bottom="0.11811023622047245" header="0.51181102362204722" footer="0.51181102362204722"/>
  <pageSetup paperSize="9" scale="60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AF5D-58EE-4C7D-A02D-200E55481D19}">
  <sheetPr codeName="Feuil2"/>
  <dimension ref="A1:U289"/>
  <sheetViews>
    <sheetView workbookViewId="0">
      <pane ySplit="1" topLeftCell="A54" activePane="bottomLeft" state="frozenSplit"/>
      <selection pane="bottomLeft" activeCell="A71" sqref="A71"/>
    </sheetView>
  </sheetViews>
  <sheetFormatPr baseColWidth="10" defaultRowHeight="13.2" x14ac:dyDescent="0.25"/>
  <cols>
    <col min="1" max="1" width="9" customWidth="1"/>
    <col min="2" max="2" width="27" bestFit="1" customWidth="1"/>
    <col min="3" max="3" width="25.88671875" bestFit="1" customWidth="1"/>
    <col min="4" max="4" width="10.109375" customWidth="1"/>
    <col min="5" max="5" width="5.33203125" customWidth="1"/>
    <col min="6" max="6" width="6.33203125" customWidth="1"/>
    <col min="7" max="7" width="12.6640625" bestFit="1" customWidth="1"/>
    <col min="9" max="9" width="11.109375" customWidth="1"/>
    <col min="10" max="10" width="6" customWidth="1"/>
    <col min="11" max="11" width="11.109375" customWidth="1"/>
    <col min="12" max="12" width="8" customWidth="1"/>
  </cols>
  <sheetData>
    <row r="1" spans="1:21" ht="13.8" thickTop="1" x14ac:dyDescent="0.25">
      <c r="A1" s="41" t="s">
        <v>22</v>
      </c>
      <c r="B1" s="42" t="s">
        <v>23</v>
      </c>
      <c r="C1" s="42" t="s">
        <v>24</v>
      </c>
      <c r="D1" s="42" t="s">
        <v>25</v>
      </c>
      <c r="E1" s="42" t="s">
        <v>26</v>
      </c>
      <c r="F1" s="42" t="s">
        <v>27</v>
      </c>
      <c r="G1" s="42" t="s">
        <v>28</v>
      </c>
      <c r="H1" s="42" t="s">
        <v>29</v>
      </c>
      <c r="I1" s="42" t="s">
        <v>30</v>
      </c>
      <c r="J1" s="42" t="s">
        <v>31</v>
      </c>
      <c r="K1" s="42" t="s">
        <v>32</v>
      </c>
      <c r="L1" s="43" t="s">
        <v>33</v>
      </c>
      <c r="M1">
        <v>17</v>
      </c>
      <c r="N1" t="s">
        <v>34</v>
      </c>
      <c r="O1" t="s">
        <v>35</v>
      </c>
      <c r="P1" t="str">
        <f>IF(D2=D1,"erreur","")</f>
        <v/>
      </c>
    </row>
    <row r="2" spans="1:21" x14ac:dyDescent="0.25">
      <c r="A2" s="44">
        <v>24934</v>
      </c>
      <c r="B2" s="45" t="s">
        <v>75</v>
      </c>
      <c r="C2" s="45" t="s">
        <v>307</v>
      </c>
      <c r="D2" s="46">
        <v>19241</v>
      </c>
      <c r="E2" s="45" t="s">
        <v>38</v>
      </c>
      <c r="F2" s="45">
        <v>85</v>
      </c>
      <c r="G2" s="45">
        <v>681.5</v>
      </c>
      <c r="H2" s="45">
        <v>698.5</v>
      </c>
      <c r="I2" s="45">
        <v>752</v>
      </c>
      <c r="J2" s="45">
        <v>-53.5</v>
      </c>
      <c r="K2" s="45">
        <v>80</v>
      </c>
      <c r="L2" s="47" t="s">
        <v>42</v>
      </c>
      <c r="O2" t="str">
        <f t="shared" ref="O2:O33" si="0">IF(C3=C2,"erreur","")</f>
        <v/>
      </c>
      <c r="U2" t="s">
        <v>39</v>
      </c>
    </row>
    <row r="3" spans="1:21" x14ac:dyDescent="0.25">
      <c r="A3" s="44">
        <v>29837</v>
      </c>
      <c r="B3" s="45" t="s">
        <v>36</v>
      </c>
      <c r="C3" s="45" t="s">
        <v>260</v>
      </c>
      <c r="D3" s="46">
        <v>18285</v>
      </c>
      <c r="E3" s="45" t="s">
        <v>38</v>
      </c>
      <c r="F3" s="45">
        <v>95</v>
      </c>
      <c r="G3" s="45">
        <v>500</v>
      </c>
      <c r="H3" s="45">
        <v>514</v>
      </c>
      <c r="I3" s="45">
        <v>542.5</v>
      </c>
      <c r="J3" s="45">
        <v>-28.5</v>
      </c>
      <c r="K3" s="45">
        <v>95</v>
      </c>
      <c r="L3" s="47"/>
      <c r="O3" t="str">
        <f t="shared" si="0"/>
        <v/>
      </c>
      <c r="U3" t="s">
        <v>43</v>
      </c>
    </row>
    <row r="4" spans="1:21" x14ac:dyDescent="0.25">
      <c r="A4" s="44">
        <v>30228</v>
      </c>
      <c r="B4" s="45" t="s">
        <v>123</v>
      </c>
      <c r="C4" s="45" t="s">
        <v>275</v>
      </c>
      <c r="D4" s="46">
        <v>18347</v>
      </c>
      <c r="E4" s="45" t="s">
        <v>38</v>
      </c>
      <c r="F4" s="45">
        <v>80</v>
      </c>
      <c r="G4" s="45">
        <v>780.5</v>
      </c>
      <c r="H4" s="45">
        <v>797.5</v>
      </c>
      <c r="I4" s="45">
        <v>785.5</v>
      </c>
      <c r="J4" s="45">
        <v>12</v>
      </c>
      <c r="K4" s="45">
        <v>80</v>
      </c>
      <c r="L4" s="47"/>
      <c r="O4" t="str">
        <f t="shared" si="0"/>
        <v/>
      </c>
      <c r="U4" t="s">
        <v>46</v>
      </c>
    </row>
    <row r="5" spans="1:21" x14ac:dyDescent="0.25">
      <c r="A5" s="44">
        <v>30296</v>
      </c>
      <c r="B5" s="45" t="s">
        <v>136</v>
      </c>
      <c r="C5" s="45" t="s">
        <v>220</v>
      </c>
      <c r="D5" s="46">
        <v>18516</v>
      </c>
      <c r="E5" s="45" t="s">
        <v>38</v>
      </c>
      <c r="F5" s="45">
        <v>85</v>
      </c>
      <c r="G5" s="45">
        <v>698.5</v>
      </c>
      <c r="H5" s="45">
        <v>715.5</v>
      </c>
      <c r="I5" s="45">
        <v>719.5</v>
      </c>
      <c r="J5" s="45">
        <v>-4</v>
      </c>
      <c r="K5" s="45">
        <v>80</v>
      </c>
      <c r="L5" s="47" t="s">
        <v>42</v>
      </c>
      <c r="O5" t="str">
        <f t="shared" si="0"/>
        <v/>
      </c>
      <c r="U5" t="s">
        <v>48</v>
      </c>
    </row>
    <row r="6" spans="1:21" x14ac:dyDescent="0.25">
      <c r="A6" s="44">
        <v>31317</v>
      </c>
      <c r="B6" s="45" t="s">
        <v>72</v>
      </c>
      <c r="C6" s="45" t="s">
        <v>194</v>
      </c>
      <c r="D6" s="46">
        <v>19039</v>
      </c>
      <c r="E6" s="45" t="s">
        <v>38</v>
      </c>
      <c r="F6" s="45">
        <v>95</v>
      </c>
      <c r="G6" s="45">
        <v>511</v>
      </c>
      <c r="H6" s="45">
        <v>528</v>
      </c>
      <c r="I6" s="45">
        <v>518.5</v>
      </c>
      <c r="J6" s="45">
        <v>9.5</v>
      </c>
      <c r="K6" s="45">
        <v>95</v>
      </c>
      <c r="L6" s="47"/>
      <c r="O6" t="str">
        <f t="shared" si="0"/>
        <v/>
      </c>
      <c r="U6" t="s">
        <v>51</v>
      </c>
    </row>
    <row r="7" spans="1:21" x14ac:dyDescent="0.25">
      <c r="A7" s="44">
        <v>31421</v>
      </c>
      <c r="B7" s="45" t="s">
        <v>62</v>
      </c>
      <c r="C7" s="45" t="s">
        <v>361</v>
      </c>
      <c r="D7" s="46">
        <v>24737</v>
      </c>
      <c r="E7" s="45" t="s">
        <v>38</v>
      </c>
      <c r="F7" s="45">
        <v>85</v>
      </c>
      <c r="G7" s="45">
        <v>693.5</v>
      </c>
      <c r="H7" s="45">
        <v>710.5</v>
      </c>
      <c r="I7" s="45">
        <v>690</v>
      </c>
      <c r="J7" s="45">
        <v>20.5</v>
      </c>
      <c r="K7" s="45">
        <v>85</v>
      </c>
      <c r="L7" s="47"/>
      <c r="M7" s="45"/>
      <c r="O7" t="str">
        <f t="shared" si="0"/>
        <v/>
      </c>
      <c r="U7" t="s">
        <v>54</v>
      </c>
    </row>
    <row r="8" spans="1:21" x14ac:dyDescent="0.25">
      <c r="A8" s="44">
        <v>41464</v>
      </c>
      <c r="B8" s="45" t="s">
        <v>114</v>
      </c>
      <c r="C8" s="45" t="s">
        <v>196</v>
      </c>
      <c r="D8" s="46">
        <v>20068</v>
      </c>
      <c r="E8" s="45" t="s">
        <v>38</v>
      </c>
      <c r="F8" s="45">
        <v>90</v>
      </c>
      <c r="G8" s="45">
        <v>550.5</v>
      </c>
      <c r="H8" s="45">
        <v>567.5</v>
      </c>
      <c r="I8" s="45">
        <v>585.5</v>
      </c>
      <c r="J8" s="45">
        <v>-18</v>
      </c>
      <c r="K8" s="45">
        <v>90</v>
      </c>
      <c r="L8" s="47"/>
      <c r="O8" t="str">
        <f t="shared" si="0"/>
        <v/>
      </c>
      <c r="U8" t="s">
        <v>56</v>
      </c>
    </row>
    <row r="9" spans="1:21" x14ac:dyDescent="0.25">
      <c r="A9" s="44">
        <v>41489</v>
      </c>
      <c r="B9" s="45" t="s">
        <v>114</v>
      </c>
      <c r="C9" s="45" t="s">
        <v>177</v>
      </c>
      <c r="D9" s="46">
        <v>27907</v>
      </c>
      <c r="E9" s="45" t="s">
        <v>38</v>
      </c>
      <c r="F9" s="45">
        <v>75</v>
      </c>
      <c r="G9" s="45">
        <v>854.5</v>
      </c>
      <c r="H9" s="45">
        <v>871.5</v>
      </c>
      <c r="I9" s="45">
        <v>829.5</v>
      </c>
      <c r="J9" s="45">
        <v>42</v>
      </c>
      <c r="K9" s="45">
        <v>75</v>
      </c>
      <c r="L9" s="47"/>
      <c r="O9" t="str">
        <f t="shared" si="0"/>
        <v/>
      </c>
      <c r="U9" t="s">
        <v>59</v>
      </c>
    </row>
    <row r="10" spans="1:21" x14ac:dyDescent="0.25">
      <c r="A10" s="44">
        <v>41491</v>
      </c>
      <c r="B10" s="45" t="s">
        <v>114</v>
      </c>
      <c r="C10" s="45" t="s">
        <v>167</v>
      </c>
      <c r="D10" s="46">
        <v>21408</v>
      </c>
      <c r="E10" s="45" t="s">
        <v>38</v>
      </c>
      <c r="F10" s="45">
        <v>80</v>
      </c>
      <c r="G10" s="45">
        <v>769</v>
      </c>
      <c r="H10" s="45">
        <v>786</v>
      </c>
      <c r="I10" s="45">
        <v>804.5</v>
      </c>
      <c r="J10" s="45">
        <v>-18.5</v>
      </c>
      <c r="K10" s="45">
        <v>75</v>
      </c>
      <c r="L10" s="47" t="s">
        <v>42</v>
      </c>
      <c r="O10" t="str">
        <f t="shared" si="0"/>
        <v/>
      </c>
      <c r="U10" t="s">
        <v>61</v>
      </c>
    </row>
    <row r="11" spans="1:21" x14ac:dyDescent="0.25">
      <c r="A11" s="44">
        <v>48988</v>
      </c>
      <c r="B11" s="45" t="s">
        <v>72</v>
      </c>
      <c r="C11" s="45" t="s">
        <v>119</v>
      </c>
      <c r="D11" s="46">
        <v>26483</v>
      </c>
      <c r="E11" s="45" t="s">
        <v>38</v>
      </c>
      <c r="F11" s="45">
        <v>95</v>
      </c>
      <c r="G11" s="45">
        <v>500</v>
      </c>
      <c r="H11" s="45">
        <v>500</v>
      </c>
      <c r="I11" s="45">
        <v>500</v>
      </c>
      <c r="J11" s="45"/>
      <c r="K11" s="45">
        <v>95</v>
      </c>
      <c r="L11" s="47"/>
      <c r="O11" t="str">
        <f t="shared" si="0"/>
        <v/>
      </c>
      <c r="U11" t="s">
        <v>64</v>
      </c>
    </row>
    <row r="12" spans="1:21" x14ac:dyDescent="0.25">
      <c r="A12" s="44">
        <v>49050</v>
      </c>
      <c r="B12" s="45" t="s">
        <v>72</v>
      </c>
      <c r="C12" s="45" t="s">
        <v>316</v>
      </c>
      <c r="D12" s="46">
        <v>20680</v>
      </c>
      <c r="E12" s="45" t="s">
        <v>38</v>
      </c>
      <c r="F12" s="45">
        <v>85</v>
      </c>
      <c r="G12" s="45">
        <v>699.5</v>
      </c>
      <c r="H12" s="45">
        <v>716.5</v>
      </c>
      <c r="I12" s="45">
        <v>712</v>
      </c>
      <c r="J12" s="45">
        <v>4.5</v>
      </c>
      <c r="K12" s="45">
        <v>80</v>
      </c>
      <c r="L12" s="47" t="s">
        <v>42</v>
      </c>
      <c r="O12" t="str">
        <f t="shared" si="0"/>
        <v/>
      </c>
      <c r="U12" t="s">
        <v>66</v>
      </c>
    </row>
    <row r="13" spans="1:21" x14ac:dyDescent="0.25">
      <c r="A13" s="44">
        <v>49090</v>
      </c>
      <c r="B13" s="45" t="s">
        <v>97</v>
      </c>
      <c r="C13" s="45" t="s">
        <v>120</v>
      </c>
      <c r="D13" s="46">
        <v>23487</v>
      </c>
      <c r="E13" s="45" t="s">
        <v>38</v>
      </c>
      <c r="F13" s="45">
        <v>70</v>
      </c>
      <c r="G13" s="45">
        <v>992.5</v>
      </c>
      <c r="H13" s="45">
        <v>992.5</v>
      </c>
      <c r="I13" s="45">
        <v>992.5</v>
      </c>
      <c r="J13" s="45"/>
      <c r="K13" s="45">
        <v>70</v>
      </c>
      <c r="L13" s="47"/>
      <c r="O13" t="str">
        <f t="shared" si="0"/>
        <v/>
      </c>
      <c r="U13" t="s">
        <v>68</v>
      </c>
    </row>
    <row r="14" spans="1:21" x14ac:dyDescent="0.25">
      <c r="A14" s="44">
        <v>49099</v>
      </c>
      <c r="B14" s="45" t="s">
        <v>72</v>
      </c>
      <c r="C14" s="45" t="s">
        <v>338</v>
      </c>
      <c r="D14" s="48">
        <v>21382</v>
      </c>
      <c r="E14" s="45" t="s">
        <v>38</v>
      </c>
      <c r="F14" s="45">
        <v>85</v>
      </c>
      <c r="G14" s="45">
        <v>658</v>
      </c>
      <c r="H14" s="45">
        <v>675</v>
      </c>
      <c r="I14" s="45">
        <v>592.5</v>
      </c>
      <c r="J14" s="45">
        <v>82.5</v>
      </c>
      <c r="K14" s="45">
        <v>90</v>
      </c>
      <c r="L14" s="47" t="s">
        <v>58</v>
      </c>
      <c r="O14" t="str">
        <f t="shared" si="0"/>
        <v/>
      </c>
      <c r="U14" t="s">
        <v>71</v>
      </c>
    </row>
    <row r="15" spans="1:21" x14ac:dyDescent="0.25">
      <c r="A15" s="44">
        <v>49102</v>
      </c>
      <c r="B15" s="45" t="s">
        <v>40</v>
      </c>
      <c r="C15" s="45" t="s">
        <v>291</v>
      </c>
      <c r="D15" s="46">
        <v>23173</v>
      </c>
      <c r="E15" s="45" t="s">
        <v>38</v>
      </c>
      <c r="F15" s="45">
        <v>90</v>
      </c>
      <c r="G15" s="45">
        <v>598</v>
      </c>
      <c r="H15" s="45">
        <v>615</v>
      </c>
      <c r="I15" s="45">
        <v>621</v>
      </c>
      <c r="J15" s="45">
        <v>-6</v>
      </c>
      <c r="K15" s="45">
        <v>85</v>
      </c>
      <c r="L15" s="47" t="s">
        <v>42</v>
      </c>
      <c r="O15" t="str">
        <f t="shared" si="0"/>
        <v/>
      </c>
      <c r="U15" t="s">
        <v>74</v>
      </c>
    </row>
    <row r="16" spans="1:21" x14ac:dyDescent="0.25">
      <c r="A16" s="44">
        <v>49120</v>
      </c>
      <c r="B16" s="45" t="s">
        <v>40</v>
      </c>
      <c r="C16" s="45" t="s">
        <v>96</v>
      </c>
      <c r="D16" s="46">
        <v>24313</v>
      </c>
      <c r="E16" s="45" t="s">
        <v>38</v>
      </c>
      <c r="F16" s="45">
        <v>85</v>
      </c>
      <c r="G16" s="45">
        <v>664.5</v>
      </c>
      <c r="H16" s="45">
        <v>681.5</v>
      </c>
      <c r="I16" s="45">
        <v>617</v>
      </c>
      <c r="J16" s="45">
        <v>64.5</v>
      </c>
      <c r="K16" s="45">
        <v>85</v>
      </c>
      <c r="L16" s="47"/>
      <c r="O16" t="str">
        <f t="shared" si="0"/>
        <v/>
      </c>
    </row>
    <row r="17" spans="1:16" x14ac:dyDescent="0.25">
      <c r="A17" s="44">
        <v>57346</v>
      </c>
      <c r="B17" s="45" t="s">
        <v>114</v>
      </c>
      <c r="C17" s="45" t="s">
        <v>215</v>
      </c>
      <c r="D17" s="46">
        <v>22547</v>
      </c>
      <c r="E17" s="45" t="s">
        <v>38</v>
      </c>
      <c r="F17" s="45">
        <v>85</v>
      </c>
      <c r="G17" s="45">
        <v>600</v>
      </c>
      <c r="H17" s="45">
        <v>617</v>
      </c>
      <c r="I17" s="45">
        <v>564.5</v>
      </c>
      <c r="J17" s="45">
        <v>52.5</v>
      </c>
      <c r="K17" s="45">
        <v>90</v>
      </c>
      <c r="L17" s="47" t="s">
        <v>58</v>
      </c>
      <c r="O17" t="str">
        <f t="shared" si="0"/>
        <v/>
      </c>
    </row>
    <row r="18" spans="1:16" x14ac:dyDescent="0.25">
      <c r="A18" s="44">
        <v>59862</v>
      </c>
      <c r="B18" s="45" t="s">
        <v>36</v>
      </c>
      <c r="C18" s="45" t="s">
        <v>37</v>
      </c>
      <c r="D18" s="46">
        <v>20438</v>
      </c>
      <c r="E18" s="45" t="s">
        <v>38</v>
      </c>
      <c r="F18" s="45">
        <v>90</v>
      </c>
      <c r="G18" s="45">
        <v>564.5</v>
      </c>
      <c r="H18" s="45">
        <v>581.5</v>
      </c>
      <c r="I18" s="45">
        <v>578</v>
      </c>
      <c r="J18" s="45">
        <v>3.5</v>
      </c>
      <c r="K18" s="45">
        <v>90</v>
      </c>
      <c r="L18" s="47"/>
      <c r="O18" t="str">
        <f t="shared" si="0"/>
        <v/>
      </c>
    </row>
    <row r="19" spans="1:16" x14ac:dyDescent="0.25">
      <c r="A19" s="44">
        <v>59863</v>
      </c>
      <c r="B19" s="45" t="s">
        <v>36</v>
      </c>
      <c r="C19" s="45" t="s">
        <v>47</v>
      </c>
      <c r="D19" s="46">
        <v>16492</v>
      </c>
      <c r="E19" s="45" t="s">
        <v>38</v>
      </c>
      <c r="F19" s="45">
        <v>85</v>
      </c>
      <c r="G19" s="45">
        <v>648.5</v>
      </c>
      <c r="H19" s="45">
        <v>648.5</v>
      </c>
      <c r="I19" s="45">
        <v>648.5</v>
      </c>
      <c r="J19" s="45"/>
      <c r="K19" s="45">
        <v>85</v>
      </c>
      <c r="L19" s="47"/>
      <c r="O19" t="str">
        <f t="shared" si="0"/>
        <v/>
      </c>
    </row>
    <row r="20" spans="1:16" x14ac:dyDescent="0.25">
      <c r="A20" s="44">
        <v>59867</v>
      </c>
      <c r="B20" s="45" t="s">
        <v>36</v>
      </c>
      <c r="C20" s="45" t="s">
        <v>116</v>
      </c>
      <c r="D20" s="46">
        <v>24711</v>
      </c>
      <c r="E20" s="45" t="s">
        <v>38</v>
      </c>
      <c r="F20" s="45">
        <v>80</v>
      </c>
      <c r="G20" s="45">
        <v>730</v>
      </c>
      <c r="H20" s="45">
        <v>747</v>
      </c>
      <c r="I20" s="45">
        <v>721.5</v>
      </c>
      <c r="J20" s="45">
        <v>25.5</v>
      </c>
      <c r="K20" s="45">
        <v>80</v>
      </c>
      <c r="L20" s="47"/>
      <c r="O20" t="str">
        <f t="shared" si="0"/>
        <v/>
      </c>
    </row>
    <row r="21" spans="1:16" x14ac:dyDescent="0.25">
      <c r="A21" s="44">
        <v>59869</v>
      </c>
      <c r="B21" s="45" t="s">
        <v>36</v>
      </c>
      <c r="C21" s="45" t="s">
        <v>156</v>
      </c>
      <c r="D21" s="46">
        <v>27914</v>
      </c>
      <c r="E21" s="45" t="s">
        <v>38</v>
      </c>
      <c r="F21" s="45">
        <v>80</v>
      </c>
      <c r="G21" s="45">
        <v>756</v>
      </c>
      <c r="H21" s="45">
        <v>773</v>
      </c>
      <c r="I21" s="45">
        <v>743</v>
      </c>
      <c r="J21" s="45">
        <v>30</v>
      </c>
      <c r="K21" s="45">
        <v>80</v>
      </c>
      <c r="L21" s="47"/>
      <c r="O21" t="str">
        <f t="shared" si="0"/>
        <v/>
      </c>
    </row>
    <row r="22" spans="1:16" x14ac:dyDescent="0.25">
      <c r="A22" s="44">
        <v>59871</v>
      </c>
      <c r="B22" s="45" t="s">
        <v>36</v>
      </c>
      <c r="C22" s="45" t="s">
        <v>182</v>
      </c>
      <c r="D22" s="48">
        <v>25892</v>
      </c>
      <c r="E22" s="45" t="s">
        <v>38</v>
      </c>
      <c r="F22" s="45">
        <v>90</v>
      </c>
      <c r="G22" s="45">
        <v>587.5</v>
      </c>
      <c r="H22" s="45">
        <v>604.5</v>
      </c>
      <c r="I22" s="45">
        <v>500</v>
      </c>
      <c r="J22" s="45">
        <v>104.5</v>
      </c>
      <c r="K22" s="45">
        <v>95</v>
      </c>
      <c r="L22" s="47" t="s">
        <v>58</v>
      </c>
      <c r="N22" s="45"/>
      <c r="O22" t="str">
        <f t="shared" si="0"/>
        <v/>
      </c>
    </row>
    <row r="23" spans="1:16" x14ac:dyDescent="0.25">
      <c r="A23" s="44">
        <v>59872</v>
      </c>
      <c r="B23" s="45" t="s">
        <v>36</v>
      </c>
      <c r="C23" s="45" t="s">
        <v>192</v>
      </c>
      <c r="D23" s="46">
        <v>26003</v>
      </c>
      <c r="E23" s="45" t="s">
        <v>38</v>
      </c>
      <c r="F23" s="45">
        <v>95</v>
      </c>
      <c r="G23" s="45">
        <v>500</v>
      </c>
      <c r="H23" s="45">
        <v>506</v>
      </c>
      <c r="I23" s="45">
        <v>500</v>
      </c>
      <c r="J23" s="45">
        <v>6</v>
      </c>
      <c r="K23" s="45">
        <v>95</v>
      </c>
      <c r="L23" s="47"/>
      <c r="O23" t="str">
        <f t="shared" si="0"/>
        <v/>
      </c>
    </row>
    <row r="24" spans="1:16" x14ac:dyDescent="0.25">
      <c r="A24" s="44">
        <v>59873</v>
      </c>
      <c r="B24" s="45" t="s">
        <v>36</v>
      </c>
      <c r="C24" s="45" t="s">
        <v>202</v>
      </c>
      <c r="D24" s="46">
        <v>17162</v>
      </c>
      <c r="E24" s="45" t="s">
        <v>38</v>
      </c>
      <c r="F24" s="45">
        <v>90</v>
      </c>
      <c r="G24" s="45">
        <v>570.5</v>
      </c>
      <c r="H24" s="45">
        <v>587.5</v>
      </c>
      <c r="I24" s="45">
        <v>618.5</v>
      </c>
      <c r="J24" s="45">
        <v>-31</v>
      </c>
      <c r="K24" s="45">
        <v>85</v>
      </c>
      <c r="L24" s="47" t="s">
        <v>42</v>
      </c>
      <c r="O24" t="str">
        <f t="shared" si="0"/>
        <v/>
      </c>
    </row>
    <row r="25" spans="1:16" x14ac:dyDescent="0.25">
      <c r="A25" s="44">
        <v>59875</v>
      </c>
      <c r="B25" s="45" t="s">
        <v>36</v>
      </c>
      <c r="C25" s="45" t="s">
        <v>219</v>
      </c>
      <c r="D25" s="46">
        <v>18963</v>
      </c>
      <c r="E25" s="45" t="s">
        <v>38</v>
      </c>
      <c r="F25" s="45">
        <v>80</v>
      </c>
      <c r="G25" s="45">
        <v>794</v>
      </c>
      <c r="H25" s="45">
        <v>811</v>
      </c>
      <c r="I25" s="45">
        <v>837.5</v>
      </c>
      <c r="J25" s="45">
        <v>-26.5</v>
      </c>
      <c r="K25" s="45">
        <v>75</v>
      </c>
      <c r="L25" s="47" t="s">
        <v>42</v>
      </c>
      <c r="O25" t="str">
        <f t="shared" si="0"/>
        <v/>
      </c>
    </row>
    <row r="26" spans="1:16" x14ac:dyDescent="0.25">
      <c r="A26" s="44">
        <v>59876</v>
      </c>
      <c r="B26" s="45" t="s">
        <v>36</v>
      </c>
      <c r="C26" s="45" t="s">
        <v>226</v>
      </c>
      <c r="D26" s="46">
        <v>19665</v>
      </c>
      <c r="E26" s="45" t="s">
        <v>38</v>
      </c>
      <c r="F26" s="45">
        <v>80</v>
      </c>
      <c r="G26" s="45">
        <v>739.5</v>
      </c>
      <c r="H26" s="45">
        <v>756.5</v>
      </c>
      <c r="I26" s="45">
        <v>751.5</v>
      </c>
      <c r="J26" s="45">
        <v>5</v>
      </c>
      <c r="K26" s="45">
        <v>80</v>
      </c>
      <c r="L26" s="47"/>
      <c r="O26" t="str">
        <f t="shared" si="0"/>
        <v/>
      </c>
    </row>
    <row r="27" spans="1:16" x14ac:dyDescent="0.25">
      <c r="A27" s="44">
        <v>59877</v>
      </c>
      <c r="B27" s="45" t="s">
        <v>36</v>
      </c>
      <c r="C27" s="45" t="s">
        <v>232</v>
      </c>
      <c r="D27" s="46">
        <v>24600</v>
      </c>
      <c r="E27" s="45" t="s">
        <v>38</v>
      </c>
      <c r="F27" s="45">
        <v>95</v>
      </c>
      <c r="G27" s="45">
        <v>536</v>
      </c>
      <c r="H27" s="45">
        <v>553</v>
      </c>
      <c r="I27" s="45">
        <v>561.5</v>
      </c>
      <c r="J27" s="45">
        <v>-8.5</v>
      </c>
      <c r="K27" s="45">
        <v>90</v>
      </c>
      <c r="L27" s="47" t="s">
        <v>42</v>
      </c>
      <c r="N27" s="45"/>
      <c r="O27" t="str">
        <f t="shared" si="0"/>
        <v/>
      </c>
      <c r="P27" s="45"/>
    </row>
    <row r="28" spans="1:16" x14ac:dyDescent="0.25">
      <c r="A28" s="44">
        <v>59879</v>
      </c>
      <c r="B28" s="45" t="s">
        <v>82</v>
      </c>
      <c r="C28" s="45" t="s">
        <v>262</v>
      </c>
      <c r="D28" s="46">
        <v>18285</v>
      </c>
      <c r="E28" s="45" t="s">
        <v>38</v>
      </c>
      <c r="F28" s="45">
        <v>80</v>
      </c>
      <c r="G28" s="45">
        <v>791.5</v>
      </c>
      <c r="H28" s="45">
        <v>808.5</v>
      </c>
      <c r="I28" s="45">
        <v>793</v>
      </c>
      <c r="J28" s="45">
        <v>15.5</v>
      </c>
      <c r="K28" s="45">
        <v>80</v>
      </c>
      <c r="L28" s="47"/>
      <c r="O28" t="str">
        <f t="shared" si="0"/>
        <v/>
      </c>
    </row>
    <row r="29" spans="1:16" x14ac:dyDescent="0.25">
      <c r="A29" s="44">
        <v>59881</v>
      </c>
      <c r="B29" s="45" t="s">
        <v>36</v>
      </c>
      <c r="C29" s="45" t="s">
        <v>296</v>
      </c>
      <c r="D29" s="46">
        <v>24209</v>
      </c>
      <c r="E29" s="45" t="s">
        <v>38</v>
      </c>
      <c r="F29" s="45">
        <v>85</v>
      </c>
      <c r="G29" s="45">
        <v>666.5</v>
      </c>
      <c r="H29" s="45">
        <v>683.5</v>
      </c>
      <c r="I29" s="45">
        <v>640.5</v>
      </c>
      <c r="J29" s="45">
        <v>43</v>
      </c>
      <c r="K29" s="45">
        <v>85</v>
      </c>
      <c r="L29" s="47"/>
      <c r="O29" t="str">
        <f t="shared" si="0"/>
        <v/>
      </c>
    </row>
    <row r="30" spans="1:16" x14ac:dyDescent="0.25">
      <c r="A30" s="44">
        <v>59884</v>
      </c>
      <c r="B30" s="45" t="s">
        <v>36</v>
      </c>
      <c r="C30" s="45" t="s">
        <v>355</v>
      </c>
      <c r="D30" s="46">
        <v>26093</v>
      </c>
      <c r="E30" s="45" t="s">
        <v>38</v>
      </c>
      <c r="F30" s="45">
        <v>85</v>
      </c>
      <c r="G30" s="45">
        <v>654</v>
      </c>
      <c r="H30" s="45">
        <v>671</v>
      </c>
      <c r="I30" s="45">
        <v>635.5</v>
      </c>
      <c r="J30" s="45">
        <v>35.5</v>
      </c>
      <c r="K30" s="45">
        <v>85</v>
      </c>
      <c r="L30" s="47"/>
      <c r="O30" t="str">
        <f t="shared" si="0"/>
        <v/>
      </c>
    </row>
    <row r="31" spans="1:16" x14ac:dyDescent="0.25">
      <c r="A31" s="44">
        <v>60822</v>
      </c>
      <c r="B31" s="45" t="s">
        <v>52</v>
      </c>
      <c r="C31" s="45" t="s">
        <v>227</v>
      </c>
      <c r="D31" s="46">
        <v>25700</v>
      </c>
      <c r="E31" s="45" t="s">
        <v>38</v>
      </c>
      <c r="F31" s="45">
        <v>80</v>
      </c>
      <c r="G31" s="45">
        <v>713</v>
      </c>
      <c r="H31" s="45">
        <v>730</v>
      </c>
      <c r="I31" s="45">
        <v>651</v>
      </c>
      <c r="J31" s="45">
        <v>79</v>
      </c>
      <c r="K31" s="45">
        <v>85</v>
      </c>
      <c r="L31" s="47" t="s">
        <v>58</v>
      </c>
      <c r="O31" t="str">
        <f t="shared" si="0"/>
        <v/>
      </c>
    </row>
    <row r="32" spans="1:16" x14ac:dyDescent="0.25">
      <c r="A32" s="44">
        <v>64714</v>
      </c>
      <c r="B32" s="45" t="s">
        <v>52</v>
      </c>
      <c r="C32" s="45" t="s">
        <v>318</v>
      </c>
      <c r="D32" s="46">
        <v>25533</v>
      </c>
      <c r="E32" s="45" t="s">
        <v>38</v>
      </c>
      <c r="F32" s="45">
        <v>80</v>
      </c>
      <c r="G32" s="45">
        <v>791.5</v>
      </c>
      <c r="H32" s="45">
        <v>808.5</v>
      </c>
      <c r="I32" s="45">
        <v>777</v>
      </c>
      <c r="J32" s="45">
        <v>31.5</v>
      </c>
      <c r="K32" s="45">
        <v>80</v>
      </c>
      <c r="L32" s="47"/>
      <c r="O32" t="str">
        <f t="shared" si="0"/>
        <v/>
      </c>
    </row>
    <row r="33" spans="1:15" x14ac:dyDescent="0.25">
      <c r="A33" s="44">
        <v>65379</v>
      </c>
      <c r="B33" s="45" t="s">
        <v>49</v>
      </c>
      <c r="C33" s="45" t="s">
        <v>50</v>
      </c>
      <c r="D33" s="46">
        <v>19810</v>
      </c>
      <c r="E33" s="45" t="s">
        <v>38</v>
      </c>
      <c r="F33" s="45">
        <v>65</v>
      </c>
      <c r="G33" s="45">
        <v>1097.5</v>
      </c>
      <c r="H33" s="45">
        <v>1114.5</v>
      </c>
      <c r="I33" s="45">
        <v>1043.5</v>
      </c>
      <c r="J33" s="45">
        <v>71</v>
      </c>
      <c r="K33" s="45">
        <v>65</v>
      </c>
      <c r="L33" s="47"/>
      <c r="O33" t="str">
        <f t="shared" si="0"/>
        <v/>
      </c>
    </row>
    <row r="34" spans="1:15" x14ac:dyDescent="0.25">
      <c r="A34" s="44">
        <v>66716</v>
      </c>
      <c r="B34" s="45" t="s">
        <v>91</v>
      </c>
      <c r="C34" s="45" t="s">
        <v>217</v>
      </c>
      <c r="D34" s="46">
        <v>24507</v>
      </c>
      <c r="E34" s="45" t="s">
        <v>38</v>
      </c>
      <c r="F34" s="45">
        <v>70</v>
      </c>
      <c r="G34" s="45">
        <v>945.5</v>
      </c>
      <c r="H34" s="45">
        <v>962.5</v>
      </c>
      <c r="I34" s="45">
        <v>933</v>
      </c>
      <c r="J34" s="45">
        <v>29.5</v>
      </c>
      <c r="K34" s="45">
        <v>70</v>
      </c>
      <c r="L34" s="47"/>
      <c r="O34" t="str">
        <f t="shared" ref="O34:O65" si="1">IF(C35=C34,"erreur","")</f>
        <v/>
      </c>
    </row>
    <row r="35" spans="1:15" x14ac:dyDescent="0.25">
      <c r="A35" s="44">
        <v>66773</v>
      </c>
      <c r="B35" s="45" t="s">
        <v>91</v>
      </c>
      <c r="C35" s="45" t="s">
        <v>331</v>
      </c>
      <c r="D35" s="46">
        <v>28565</v>
      </c>
      <c r="E35" s="45" t="s">
        <v>38</v>
      </c>
      <c r="F35" s="45">
        <v>70</v>
      </c>
      <c r="G35" s="45">
        <v>911</v>
      </c>
      <c r="H35" s="45">
        <v>928</v>
      </c>
      <c r="I35" s="45">
        <v>944.5</v>
      </c>
      <c r="J35" s="45">
        <v>-16.5</v>
      </c>
      <c r="K35" s="45">
        <v>70</v>
      </c>
      <c r="L35" s="47"/>
      <c r="O35" t="str">
        <f t="shared" si="1"/>
        <v/>
      </c>
    </row>
    <row r="36" spans="1:15" x14ac:dyDescent="0.25">
      <c r="A36" s="44">
        <v>70032</v>
      </c>
      <c r="B36" s="45" t="s">
        <v>36</v>
      </c>
      <c r="C36" s="45" t="s">
        <v>354</v>
      </c>
      <c r="D36" s="46">
        <v>23070</v>
      </c>
      <c r="E36" s="45" t="s">
        <v>38</v>
      </c>
      <c r="F36" s="45">
        <v>95</v>
      </c>
      <c r="G36" s="45">
        <v>500</v>
      </c>
      <c r="H36" s="45">
        <v>409</v>
      </c>
      <c r="I36" s="45">
        <v>500</v>
      </c>
      <c r="J36" s="45">
        <v>-91</v>
      </c>
      <c r="K36" s="45">
        <v>95</v>
      </c>
      <c r="L36" s="47"/>
      <c r="O36" t="str">
        <f t="shared" si="1"/>
        <v/>
      </c>
    </row>
    <row r="37" spans="1:15" x14ac:dyDescent="0.25">
      <c r="A37" s="44">
        <v>77720</v>
      </c>
      <c r="B37" s="45" t="s">
        <v>52</v>
      </c>
      <c r="C37" s="45" t="s">
        <v>198</v>
      </c>
      <c r="D37" s="46">
        <v>16025</v>
      </c>
      <c r="E37" s="45" t="s">
        <v>38</v>
      </c>
      <c r="F37" s="45">
        <v>85</v>
      </c>
      <c r="G37" s="45">
        <v>698</v>
      </c>
      <c r="H37" s="45">
        <v>715</v>
      </c>
      <c r="I37" s="45">
        <v>625</v>
      </c>
      <c r="J37" s="45">
        <v>90</v>
      </c>
      <c r="K37" s="45">
        <v>85</v>
      </c>
      <c r="L37" s="47"/>
      <c r="O37" t="str">
        <f t="shared" si="1"/>
        <v/>
      </c>
    </row>
    <row r="38" spans="1:15" x14ac:dyDescent="0.25">
      <c r="A38" s="44">
        <v>78623</v>
      </c>
      <c r="B38" s="45" t="s">
        <v>97</v>
      </c>
      <c r="C38" s="45" t="s">
        <v>363</v>
      </c>
      <c r="D38" s="46">
        <v>25491</v>
      </c>
      <c r="E38" s="45" t="s">
        <v>38</v>
      </c>
      <c r="F38" s="45">
        <v>75</v>
      </c>
      <c r="G38" s="45">
        <v>832</v>
      </c>
      <c r="H38" s="45">
        <v>849</v>
      </c>
      <c r="I38" s="45">
        <v>873</v>
      </c>
      <c r="J38" s="45">
        <v>-24</v>
      </c>
      <c r="K38" s="45">
        <v>75</v>
      </c>
      <c r="L38" s="47"/>
      <c r="O38" t="str">
        <f t="shared" si="1"/>
        <v/>
      </c>
    </row>
    <row r="39" spans="1:15" x14ac:dyDescent="0.25">
      <c r="A39" s="44">
        <v>78673</v>
      </c>
      <c r="B39" s="45" t="s">
        <v>49</v>
      </c>
      <c r="C39" s="45" t="s">
        <v>121</v>
      </c>
      <c r="D39" s="46">
        <v>21112</v>
      </c>
      <c r="E39" s="45" t="s">
        <v>38</v>
      </c>
      <c r="F39" s="45">
        <v>85</v>
      </c>
      <c r="G39" s="45">
        <v>686</v>
      </c>
      <c r="H39" s="45">
        <v>703</v>
      </c>
      <c r="I39" s="45">
        <v>714</v>
      </c>
      <c r="J39" s="45">
        <v>-11</v>
      </c>
      <c r="K39" s="45">
        <v>80</v>
      </c>
      <c r="L39" s="47" t="s">
        <v>42</v>
      </c>
      <c r="O39" t="str">
        <f t="shared" si="1"/>
        <v/>
      </c>
    </row>
    <row r="40" spans="1:15" x14ac:dyDescent="0.25">
      <c r="A40" s="44">
        <v>78674</v>
      </c>
      <c r="B40" s="45" t="s">
        <v>49</v>
      </c>
      <c r="C40" s="45" t="s">
        <v>297</v>
      </c>
      <c r="D40" s="48">
        <v>27314</v>
      </c>
      <c r="E40" s="45" t="s">
        <v>38</v>
      </c>
      <c r="F40" s="45">
        <v>75</v>
      </c>
      <c r="G40" s="45">
        <v>864.5</v>
      </c>
      <c r="H40" s="45">
        <v>881.5</v>
      </c>
      <c r="I40" s="45">
        <v>868</v>
      </c>
      <c r="J40" s="45">
        <v>13.5</v>
      </c>
      <c r="K40" s="45">
        <v>75</v>
      </c>
      <c r="L40" s="47"/>
      <c r="O40" t="str">
        <f t="shared" si="1"/>
        <v/>
      </c>
    </row>
    <row r="41" spans="1:15" x14ac:dyDescent="0.25">
      <c r="A41" s="44">
        <v>78745</v>
      </c>
      <c r="B41" s="45" t="s">
        <v>136</v>
      </c>
      <c r="C41" s="45" t="s">
        <v>335</v>
      </c>
      <c r="D41" s="46">
        <v>18415</v>
      </c>
      <c r="E41" s="45" t="s">
        <v>38</v>
      </c>
      <c r="F41" s="45">
        <v>75</v>
      </c>
      <c r="G41" s="45">
        <v>899</v>
      </c>
      <c r="H41" s="45">
        <v>916</v>
      </c>
      <c r="I41" s="45">
        <v>956</v>
      </c>
      <c r="J41" s="45">
        <v>-40</v>
      </c>
      <c r="K41" s="45">
        <v>70</v>
      </c>
      <c r="L41" s="47" t="s">
        <v>42</v>
      </c>
      <c r="O41" t="str">
        <f t="shared" si="1"/>
        <v/>
      </c>
    </row>
    <row r="42" spans="1:15" x14ac:dyDescent="0.25">
      <c r="A42" s="44">
        <v>78749</v>
      </c>
      <c r="B42" s="45" t="s">
        <v>136</v>
      </c>
      <c r="C42" s="45" t="s">
        <v>366</v>
      </c>
      <c r="D42" s="46">
        <v>13370</v>
      </c>
      <c r="E42" s="45" t="s">
        <v>38</v>
      </c>
      <c r="F42" s="45">
        <v>85</v>
      </c>
      <c r="G42" s="45">
        <v>669.5</v>
      </c>
      <c r="H42" s="45">
        <v>686.5</v>
      </c>
      <c r="I42" s="45">
        <v>689.5</v>
      </c>
      <c r="J42" s="45">
        <v>-3</v>
      </c>
      <c r="K42" s="45">
        <v>85</v>
      </c>
      <c r="L42" s="47"/>
      <c r="O42" t="str">
        <f t="shared" si="1"/>
        <v/>
      </c>
    </row>
    <row r="43" spans="1:15" x14ac:dyDescent="0.25">
      <c r="A43" s="44">
        <v>79336</v>
      </c>
      <c r="B43" s="45" t="s">
        <v>94</v>
      </c>
      <c r="C43" s="45" t="s">
        <v>200</v>
      </c>
      <c r="D43" s="46">
        <v>24073</v>
      </c>
      <c r="E43" s="45" t="s">
        <v>38</v>
      </c>
      <c r="F43" s="45">
        <v>70</v>
      </c>
      <c r="G43" s="45">
        <v>980</v>
      </c>
      <c r="H43" s="45">
        <v>997</v>
      </c>
      <c r="I43" s="45">
        <v>954.5</v>
      </c>
      <c r="J43" s="45">
        <v>42.5</v>
      </c>
      <c r="K43" s="45">
        <v>70</v>
      </c>
      <c r="L43" s="47"/>
      <c r="O43" t="str">
        <f t="shared" si="1"/>
        <v/>
      </c>
    </row>
    <row r="44" spans="1:15" x14ac:dyDescent="0.25">
      <c r="A44" s="44">
        <v>79345</v>
      </c>
      <c r="B44" s="45" t="s">
        <v>94</v>
      </c>
      <c r="C44" s="45" t="s">
        <v>154</v>
      </c>
      <c r="D44" s="46">
        <v>22860</v>
      </c>
      <c r="E44" s="45" t="s">
        <v>38</v>
      </c>
      <c r="F44" s="45">
        <v>85</v>
      </c>
      <c r="G44" s="45">
        <v>646.5</v>
      </c>
      <c r="H44" s="45">
        <v>663.5</v>
      </c>
      <c r="I44" s="45">
        <v>656.5</v>
      </c>
      <c r="J44" s="45">
        <v>7</v>
      </c>
      <c r="K44" s="45">
        <v>85</v>
      </c>
      <c r="L44" s="47"/>
      <c r="O44" t="str">
        <f t="shared" si="1"/>
        <v/>
      </c>
    </row>
    <row r="45" spans="1:15" x14ac:dyDescent="0.25">
      <c r="A45" s="44">
        <v>79346</v>
      </c>
      <c r="B45" s="45" t="s">
        <v>94</v>
      </c>
      <c r="C45" s="45" t="s">
        <v>231</v>
      </c>
      <c r="D45" s="46">
        <v>24090</v>
      </c>
      <c r="E45" s="45" t="s">
        <v>38</v>
      </c>
      <c r="F45" s="45">
        <v>90</v>
      </c>
      <c r="G45" s="45">
        <v>579</v>
      </c>
      <c r="H45" s="45">
        <v>596</v>
      </c>
      <c r="I45" s="45">
        <v>630</v>
      </c>
      <c r="J45" s="45">
        <v>-34</v>
      </c>
      <c r="K45" s="45">
        <v>85</v>
      </c>
      <c r="L45" s="47" t="s">
        <v>42</v>
      </c>
      <c r="O45" t="str">
        <f t="shared" si="1"/>
        <v/>
      </c>
    </row>
    <row r="46" spans="1:15" x14ac:dyDescent="0.25">
      <c r="A46" s="44">
        <v>80510</v>
      </c>
      <c r="B46" s="45" t="s">
        <v>123</v>
      </c>
      <c r="C46" s="45" t="s">
        <v>134</v>
      </c>
      <c r="D46" s="46">
        <v>21419</v>
      </c>
      <c r="E46" s="45" t="s">
        <v>38</v>
      </c>
      <c r="F46" s="45">
        <v>95</v>
      </c>
      <c r="G46" s="45">
        <v>500</v>
      </c>
      <c r="H46" s="45">
        <v>489.5</v>
      </c>
      <c r="I46" s="45">
        <v>506.5</v>
      </c>
      <c r="J46" s="45">
        <v>-17</v>
      </c>
      <c r="K46" s="45">
        <v>95</v>
      </c>
      <c r="L46" s="47"/>
      <c r="O46" t="str">
        <f t="shared" si="1"/>
        <v/>
      </c>
    </row>
    <row r="47" spans="1:15" x14ac:dyDescent="0.25">
      <c r="A47" s="44">
        <v>80742</v>
      </c>
      <c r="B47" s="45" t="s">
        <v>158</v>
      </c>
      <c r="C47" s="45" t="s">
        <v>336</v>
      </c>
      <c r="D47" s="46">
        <v>28826</v>
      </c>
      <c r="E47" s="45" t="s">
        <v>38</v>
      </c>
      <c r="F47" s="45">
        <v>85</v>
      </c>
      <c r="G47" s="45">
        <v>610.5</v>
      </c>
      <c r="H47" s="45">
        <v>627.5</v>
      </c>
      <c r="I47" s="45">
        <v>678</v>
      </c>
      <c r="J47" s="45">
        <v>-50.5</v>
      </c>
      <c r="K47" s="45">
        <v>85</v>
      </c>
      <c r="L47" s="47"/>
      <c r="O47" t="str">
        <f t="shared" si="1"/>
        <v/>
      </c>
    </row>
    <row r="48" spans="1:15" x14ac:dyDescent="0.25">
      <c r="A48" s="44">
        <v>84179</v>
      </c>
      <c r="B48" s="45" t="s">
        <v>36</v>
      </c>
      <c r="C48" s="45" t="s">
        <v>339</v>
      </c>
      <c r="D48" s="46">
        <v>26610</v>
      </c>
      <c r="E48" s="45" t="s">
        <v>38</v>
      </c>
      <c r="F48" s="45">
        <v>85</v>
      </c>
      <c r="G48" s="45">
        <v>630.5</v>
      </c>
      <c r="H48" s="45">
        <v>647.5</v>
      </c>
      <c r="I48" s="45">
        <v>663</v>
      </c>
      <c r="J48" s="45">
        <v>-15.5</v>
      </c>
      <c r="K48" s="45">
        <v>85</v>
      </c>
      <c r="L48" s="47"/>
      <c r="O48" t="str">
        <f t="shared" si="1"/>
        <v/>
      </c>
    </row>
    <row r="49" spans="1:15" x14ac:dyDescent="0.25">
      <c r="A49" s="44">
        <v>85104</v>
      </c>
      <c r="B49" s="45" t="s">
        <v>49</v>
      </c>
      <c r="C49" s="45" t="s">
        <v>261</v>
      </c>
      <c r="D49" s="46">
        <v>19567</v>
      </c>
      <c r="E49" s="45" t="s">
        <v>38</v>
      </c>
      <c r="F49" s="45">
        <v>80</v>
      </c>
      <c r="G49" s="45">
        <v>762</v>
      </c>
      <c r="H49" s="45">
        <v>779</v>
      </c>
      <c r="I49" s="45">
        <v>779.5</v>
      </c>
      <c r="J49" s="45">
        <v>-0.5</v>
      </c>
      <c r="K49" s="45">
        <v>80</v>
      </c>
      <c r="L49" s="47"/>
      <c r="O49" t="str">
        <f t="shared" si="1"/>
        <v/>
      </c>
    </row>
    <row r="50" spans="1:15" x14ac:dyDescent="0.25">
      <c r="A50" s="44">
        <v>90766</v>
      </c>
      <c r="B50" s="45" t="s">
        <v>44</v>
      </c>
      <c r="C50" s="45" t="s">
        <v>80</v>
      </c>
      <c r="D50" s="46">
        <v>23360</v>
      </c>
      <c r="E50" s="45" t="s">
        <v>38</v>
      </c>
      <c r="F50" s="45">
        <v>70</v>
      </c>
      <c r="G50" s="45">
        <v>903.5</v>
      </c>
      <c r="H50" s="45">
        <v>920.5</v>
      </c>
      <c r="I50" s="45">
        <v>881</v>
      </c>
      <c r="J50" s="45">
        <v>39.5</v>
      </c>
      <c r="K50" s="45">
        <v>75</v>
      </c>
      <c r="L50" s="47" t="s">
        <v>58</v>
      </c>
      <c r="O50" t="str">
        <f t="shared" si="1"/>
        <v/>
      </c>
    </row>
    <row r="51" spans="1:15" x14ac:dyDescent="0.25">
      <c r="A51" s="44">
        <v>91309</v>
      </c>
      <c r="B51" s="45" t="s">
        <v>62</v>
      </c>
      <c r="C51" s="45" t="s">
        <v>63</v>
      </c>
      <c r="D51" s="48">
        <v>21824</v>
      </c>
      <c r="E51" s="45" t="s">
        <v>38</v>
      </c>
      <c r="F51" s="45">
        <v>95</v>
      </c>
      <c r="G51" s="45">
        <v>502</v>
      </c>
      <c r="H51" s="45">
        <v>519</v>
      </c>
      <c r="I51" s="45">
        <v>500</v>
      </c>
      <c r="J51" s="45">
        <v>19</v>
      </c>
      <c r="K51" s="45">
        <v>95</v>
      </c>
      <c r="L51" s="47"/>
      <c r="O51" t="str">
        <f t="shared" si="1"/>
        <v/>
      </c>
    </row>
    <row r="52" spans="1:15" x14ac:dyDescent="0.25">
      <c r="A52" s="44">
        <v>92546</v>
      </c>
      <c r="B52" s="45" t="s">
        <v>62</v>
      </c>
      <c r="C52" s="45" t="s">
        <v>353</v>
      </c>
      <c r="D52" s="48">
        <v>30208</v>
      </c>
      <c r="E52" s="45" t="s">
        <v>100</v>
      </c>
      <c r="F52" s="45">
        <v>95</v>
      </c>
      <c r="G52" s="45">
        <v>500</v>
      </c>
      <c r="H52" s="45">
        <v>459.5</v>
      </c>
      <c r="I52" s="45">
        <v>552</v>
      </c>
      <c r="J52" s="45">
        <v>-92.5</v>
      </c>
      <c r="K52" s="45">
        <v>90</v>
      </c>
      <c r="L52" s="47" t="s">
        <v>42</v>
      </c>
      <c r="N52" s="45"/>
      <c r="O52" t="str">
        <f t="shared" si="1"/>
        <v/>
      </c>
    </row>
    <row r="53" spans="1:15" x14ac:dyDescent="0.25">
      <c r="A53" s="44">
        <v>92553</v>
      </c>
      <c r="B53" s="45" t="s">
        <v>62</v>
      </c>
      <c r="C53" s="45" t="s">
        <v>181</v>
      </c>
      <c r="D53" s="46">
        <v>20879</v>
      </c>
      <c r="E53" s="45" t="s">
        <v>38</v>
      </c>
      <c r="F53" s="45">
        <v>85</v>
      </c>
      <c r="G53" s="45">
        <v>625</v>
      </c>
      <c r="H53" s="45">
        <v>642</v>
      </c>
      <c r="I53" s="45">
        <v>524.5</v>
      </c>
      <c r="J53" s="45">
        <v>117.5</v>
      </c>
      <c r="K53" s="45">
        <v>95</v>
      </c>
      <c r="L53" s="47" t="s">
        <v>58</v>
      </c>
      <c r="O53" t="str">
        <f t="shared" si="1"/>
        <v/>
      </c>
    </row>
    <row r="54" spans="1:15" x14ac:dyDescent="0.25">
      <c r="A54" s="44">
        <v>92591</v>
      </c>
      <c r="B54" s="45" t="s">
        <v>62</v>
      </c>
      <c r="C54" s="45" t="s">
        <v>140</v>
      </c>
      <c r="D54" s="46">
        <v>16743</v>
      </c>
      <c r="E54" s="45" t="s">
        <v>38</v>
      </c>
      <c r="F54" s="45">
        <v>95</v>
      </c>
      <c r="G54" s="45">
        <v>500</v>
      </c>
      <c r="H54" s="45">
        <v>499.5</v>
      </c>
      <c r="I54" s="45">
        <v>500</v>
      </c>
      <c r="J54" s="45">
        <v>-0.5</v>
      </c>
      <c r="K54" s="45">
        <v>95</v>
      </c>
      <c r="L54" s="47"/>
      <c r="O54" t="str">
        <f t="shared" si="1"/>
        <v/>
      </c>
    </row>
    <row r="55" spans="1:15" x14ac:dyDescent="0.25">
      <c r="A55" s="44">
        <v>92599</v>
      </c>
      <c r="B55" s="45" t="s">
        <v>62</v>
      </c>
      <c r="C55" s="45" t="s">
        <v>258</v>
      </c>
      <c r="D55" s="46">
        <v>24847</v>
      </c>
      <c r="E55" s="45" t="s">
        <v>38</v>
      </c>
      <c r="F55" s="45">
        <v>95</v>
      </c>
      <c r="G55" s="45">
        <v>500</v>
      </c>
      <c r="H55" s="45">
        <v>500</v>
      </c>
      <c r="I55" s="45">
        <v>500</v>
      </c>
      <c r="J55" s="45"/>
      <c r="K55" s="45">
        <v>95</v>
      </c>
      <c r="L55" s="47"/>
      <c r="O55" t="str">
        <f t="shared" si="1"/>
        <v/>
      </c>
    </row>
    <row r="56" spans="1:15" x14ac:dyDescent="0.25">
      <c r="A56" s="44">
        <v>92604</v>
      </c>
      <c r="B56" s="45" t="s">
        <v>62</v>
      </c>
      <c r="C56" s="45" t="s">
        <v>257</v>
      </c>
      <c r="D56" s="46">
        <v>22976</v>
      </c>
      <c r="E56" s="45" t="s">
        <v>38</v>
      </c>
      <c r="F56" s="45">
        <v>90</v>
      </c>
      <c r="G56" s="45">
        <v>571.5</v>
      </c>
      <c r="H56" s="45">
        <v>588.5</v>
      </c>
      <c r="I56" s="45">
        <v>523.5</v>
      </c>
      <c r="J56" s="45">
        <v>65</v>
      </c>
      <c r="K56" s="45">
        <v>95</v>
      </c>
      <c r="L56" s="47" t="s">
        <v>58</v>
      </c>
      <c r="O56" t="str">
        <f t="shared" si="1"/>
        <v/>
      </c>
    </row>
    <row r="57" spans="1:15" x14ac:dyDescent="0.25">
      <c r="A57" s="44">
        <v>108976</v>
      </c>
      <c r="B57" s="45" t="s">
        <v>272</v>
      </c>
      <c r="C57" s="45" t="s">
        <v>273</v>
      </c>
      <c r="D57" s="46">
        <v>32619</v>
      </c>
      <c r="E57" s="45" t="s">
        <v>38</v>
      </c>
      <c r="F57" s="45">
        <v>80</v>
      </c>
      <c r="G57" s="45">
        <v>795.5</v>
      </c>
      <c r="H57" s="45">
        <v>812.5</v>
      </c>
      <c r="I57" s="45">
        <v>710</v>
      </c>
      <c r="J57" s="45">
        <v>102.5</v>
      </c>
      <c r="K57" s="45">
        <v>80</v>
      </c>
      <c r="L57" s="47"/>
      <c r="O57" t="str">
        <f t="shared" si="1"/>
        <v/>
      </c>
    </row>
    <row r="58" spans="1:15" x14ac:dyDescent="0.25">
      <c r="A58" s="44">
        <v>109062</v>
      </c>
      <c r="B58" s="45" t="s">
        <v>272</v>
      </c>
      <c r="C58" s="45" t="s">
        <v>337</v>
      </c>
      <c r="D58" s="46">
        <v>32996</v>
      </c>
      <c r="E58" s="45" t="s">
        <v>38</v>
      </c>
      <c r="F58" s="45">
        <v>75</v>
      </c>
      <c r="G58" s="45">
        <v>808.5</v>
      </c>
      <c r="H58" s="45">
        <v>825.5</v>
      </c>
      <c r="I58" s="45">
        <v>782.5</v>
      </c>
      <c r="J58" s="45">
        <v>43</v>
      </c>
      <c r="K58" s="45">
        <v>80</v>
      </c>
      <c r="L58" s="47" t="s">
        <v>58</v>
      </c>
      <c r="O58" t="str">
        <f t="shared" si="1"/>
        <v/>
      </c>
    </row>
    <row r="59" spans="1:15" x14ac:dyDescent="0.25">
      <c r="A59" s="44">
        <v>109095</v>
      </c>
      <c r="B59" s="45" t="s">
        <v>123</v>
      </c>
      <c r="C59" s="45" t="s">
        <v>346</v>
      </c>
      <c r="D59" s="46">
        <v>20220</v>
      </c>
      <c r="E59" s="45" t="s">
        <v>38</v>
      </c>
      <c r="F59" s="45">
        <v>95</v>
      </c>
      <c r="G59" s="45">
        <v>500</v>
      </c>
      <c r="H59" s="45">
        <v>509.5</v>
      </c>
      <c r="I59" s="45">
        <v>500</v>
      </c>
      <c r="J59" s="45">
        <v>9.5</v>
      </c>
      <c r="K59" s="45">
        <v>95</v>
      </c>
      <c r="L59" s="47"/>
      <c r="O59" t="str">
        <f t="shared" si="1"/>
        <v/>
      </c>
    </row>
    <row r="60" spans="1:15" x14ac:dyDescent="0.25">
      <c r="A60" s="44">
        <v>112326</v>
      </c>
      <c r="B60" s="45" t="s">
        <v>44</v>
      </c>
      <c r="C60" s="45" t="s">
        <v>234</v>
      </c>
      <c r="D60" s="46">
        <v>25241</v>
      </c>
      <c r="E60" s="45" t="s">
        <v>38</v>
      </c>
      <c r="F60" s="45">
        <v>95</v>
      </c>
      <c r="G60" s="45">
        <v>500</v>
      </c>
      <c r="H60" s="45">
        <v>471.5</v>
      </c>
      <c r="I60" s="45">
        <v>519.5</v>
      </c>
      <c r="J60" s="45">
        <v>-48</v>
      </c>
      <c r="K60" s="45">
        <v>95</v>
      </c>
      <c r="L60" s="47"/>
      <c r="O60" t="str">
        <f t="shared" si="1"/>
        <v/>
      </c>
    </row>
    <row r="61" spans="1:15" x14ac:dyDescent="0.25">
      <c r="A61" s="44">
        <v>113575</v>
      </c>
      <c r="B61" s="45" t="s">
        <v>82</v>
      </c>
      <c r="C61" s="45" t="s">
        <v>83</v>
      </c>
      <c r="D61" s="46">
        <v>20974</v>
      </c>
      <c r="E61" s="45" t="s">
        <v>38</v>
      </c>
      <c r="F61" s="45">
        <v>70</v>
      </c>
      <c r="G61" s="45">
        <v>914</v>
      </c>
      <c r="H61" s="45">
        <v>931</v>
      </c>
      <c r="I61" s="45">
        <v>938.5</v>
      </c>
      <c r="J61" s="45">
        <v>-7.5</v>
      </c>
      <c r="K61" s="45">
        <v>70</v>
      </c>
      <c r="L61" s="47"/>
      <c r="O61" t="str">
        <f t="shared" si="1"/>
        <v/>
      </c>
    </row>
    <row r="62" spans="1:15" x14ac:dyDescent="0.25">
      <c r="A62" s="44">
        <v>121140</v>
      </c>
      <c r="B62" s="45" t="s">
        <v>123</v>
      </c>
      <c r="C62" s="45" t="s">
        <v>176</v>
      </c>
      <c r="D62" s="46">
        <v>28644</v>
      </c>
      <c r="E62" s="45" t="s">
        <v>38</v>
      </c>
      <c r="F62" s="45">
        <v>80</v>
      </c>
      <c r="G62" s="45">
        <v>792.5</v>
      </c>
      <c r="H62" s="45">
        <v>809.5</v>
      </c>
      <c r="I62" s="45">
        <v>818</v>
      </c>
      <c r="J62" s="45">
        <v>-8.5</v>
      </c>
      <c r="K62" s="45">
        <v>75</v>
      </c>
      <c r="L62" s="47" t="s">
        <v>42</v>
      </c>
      <c r="O62" t="str">
        <f t="shared" si="1"/>
        <v/>
      </c>
    </row>
    <row r="63" spans="1:15" x14ac:dyDescent="0.25">
      <c r="A63" s="44">
        <v>121379</v>
      </c>
      <c r="B63" s="45" t="s">
        <v>136</v>
      </c>
      <c r="C63" s="45" t="s">
        <v>274</v>
      </c>
      <c r="D63" s="46">
        <v>19496</v>
      </c>
      <c r="E63" s="45" t="s">
        <v>38</v>
      </c>
      <c r="F63" s="45">
        <v>75</v>
      </c>
      <c r="G63" s="45">
        <v>837.5</v>
      </c>
      <c r="H63" s="45">
        <v>854.5</v>
      </c>
      <c r="I63" s="45">
        <v>861.5</v>
      </c>
      <c r="J63" s="45">
        <v>-7</v>
      </c>
      <c r="K63" s="45">
        <v>75</v>
      </c>
      <c r="L63" s="47"/>
      <c r="O63" t="str">
        <f t="shared" si="1"/>
        <v/>
      </c>
    </row>
    <row r="64" spans="1:15" x14ac:dyDescent="0.25">
      <c r="A64" s="44">
        <v>126285</v>
      </c>
      <c r="B64" s="45" t="s">
        <v>75</v>
      </c>
      <c r="C64" s="45" t="s">
        <v>77</v>
      </c>
      <c r="D64" s="46">
        <v>14582</v>
      </c>
      <c r="E64" s="45" t="s">
        <v>38</v>
      </c>
      <c r="F64" s="45">
        <v>95</v>
      </c>
      <c r="G64" s="45">
        <v>500</v>
      </c>
      <c r="H64" s="45">
        <v>484</v>
      </c>
      <c r="I64" s="45">
        <v>500</v>
      </c>
      <c r="J64" s="45">
        <v>-16</v>
      </c>
      <c r="K64" s="45">
        <v>95</v>
      </c>
      <c r="L64" s="47"/>
      <c r="O64" t="str">
        <f t="shared" si="1"/>
        <v/>
      </c>
    </row>
    <row r="65" spans="1:15" x14ac:dyDescent="0.25">
      <c r="A65" s="44">
        <v>126289</v>
      </c>
      <c r="B65" s="45" t="s">
        <v>75</v>
      </c>
      <c r="C65" s="45" t="s">
        <v>104</v>
      </c>
      <c r="D65" s="46">
        <v>17788</v>
      </c>
      <c r="E65" s="45" t="s">
        <v>38</v>
      </c>
      <c r="F65" s="45">
        <v>95</v>
      </c>
      <c r="G65" s="45">
        <v>537</v>
      </c>
      <c r="H65" s="45">
        <v>554</v>
      </c>
      <c r="I65" s="45">
        <v>556</v>
      </c>
      <c r="J65" s="45">
        <v>-2</v>
      </c>
      <c r="K65" s="45">
        <v>90</v>
      </c>
      <c r="L65" s="47" t="s">
        <v>42</v>
      </c>
      <c r="O65" t="str">
        <f t="shared" si="1"/>
        <v/>
      </c>
    </row>
    <row r="66" spans="1:15" x14ac:dyDescent="0.25">
      <c r="A66" s="44">
        <v>126296</v>
      </c>
      <c r="B66" s="45" t="s">
        <v>75</v>
      </c>
      <c r="C66" s="45" t="s">
        <v>139</v>
      </c>
      <c r="D66" s="46">
        <v>14739</v>
      </c>
      <c r="E66" s="45" t="s">
        <v>38</v>
      </c>
      <c r="F66" s="45">
        <v>85</v>
      </c>
      <c r="G66" s="45">
        <v>606</v>
      </c>
      <c r="H66" s="45">
        <v>623</v>
      </c>
      <c r="I66" s="45">
        <v>637</v>
      </c>
      <c r="J66" s="45">
        <v>-14</v>
      </c>
      <c r="K66" s="45">
        <v>85</v>
      </c>
      <c r="L66" s="47"/>
      <c r="O66" t="str">
        <f t="shared" ref="O66:O97" si="2">IF(C67=C66,"erreur","")</f>
        <v/>
      </c>
    </row>
    <row r="67" spans="1:15" x14ac:dyDescent="0.25">
      <c r="A67" s="44">
        <v>126302</v>
      </c>
      <c r="B67" s="45" t="s">
        <v>75</v>
      </c>
      <c r="C67" s="45" t="s">
        <v>244</v>
      </c>
      <c r="D67" s="46">
        <v>16160</v>
      </c>
      <c r="E67" s="45" t="s">
        <v>38</v>
      </c>
      <c r="F67" s="45">
        <v>95</v>
      </c>
      <c r="G67" s="45">
        <v>500</v>
      </c>
      <c r="H67" s="45">
        <v>472.5</v>
      </c>
      <c r="I67" s="45">
        <v>500</v>
      </c>
      <c r="J67" s="45">
        <v>-27.5</v>
      </c>
      <c r="K67" s="45">
        <v>95</v>
      </c>
      <c r="L67" s="47"/>
      <c r="O67" t="str">
        <f t="shared" si="2"/>
        <v/>
      </c>
    </row>
    <row r="68" spans="1:15" x14ac:dyDescent="0.25">
      <c r="A68" s="44">
        <v>126304</v>
      </c>
      <c r="B68" s="45" t="s">
        <v>123</v>
      </c>
      <c r="C68" s="45" t="s">
        <v>344</v>
      </c>
      <c r="D68" s="46">
        <v>26396</v>
      </c>
      <c r="E68" s="45" t="s">
        <v>38</v>
      </c>
      <c r="F68" s="45">
        <v>85</v>
      </c>
      <c r="G68" s="45">
        <v>640</v>
      </c>
      <c r="H68" s="45">
        <v>657</v>
      </c>
      <c r="I68" s="45">
        <v>675.5</v>
      </c>
      <c r="J68" s="45">
        <v>-18.5</v>
      </c>
      <c r="K68" s="45">
        <v>85</v>
      </c>
      <c r="L68" s="47"/>
      <c r="O68" t="str">
        <f t="shared" si="2"/>
        <v/>
      </c>
    </row>
    <row r="69" spans="1:15" x14ac:dyDescent="0.25">
      <c r="A69" s="44">
        <v>126315</v>
      </c>
      <c r="B69" s="45" t="s">
        <v>75</v>
      </c>
      <c r="C69" s="45" t="s">
        <v>323</v>
      </c>
      <c r="D69" s="46">
        <v>14622</v>
      </c>
      <c r="E69" s="45" t="s">
        <v>38</v>
      </c>
      <c r="F69" s="45">
        <v>90</v>
      </c>
      <c r="G69" s="45">
        <v>580</v>
      </c>
      <c r="H69" s="45">
        <v>597</v>
      </c>
      <c r="I69" s="45">
        <v>571</v>
      </c>
      <c r="J69" s="45">
        <v>26</v>
      </c>
      <c r="K69" s="45">
        <v>90</v>
      </c>
      <c r="L69" s="47"/>
      <c r="O69" t="str">
        <f t="shared" si="2"/>
        <v/>
      </c>
    </row>
    <row r="70" spans="1:15" x14ac:dyDescent="0.25">
      <c r="A70" s="44">
        <v>126317</v>
      </c>
      <c r="B70" s="45" t="s">
        <v>75</v>
      </c>
      <c r="C70" s="45" t="s">
        <v>333</v>
      </c>
      <c r="D70" s="46">
        <v>15055</v>
      </c>
      <c r="E70" s="45" t="s">
        <v>38</v>
      </c>
      <c r="F70" s="45">
        <v>90</v>
      </c>
      <c r="G70" s="45">
        <v>562.5</v>
      </c>
      <c r="H70" s="45">
        <v>579.5</v>
      </c>
      <c r="I70" s="45">
        <v>542</v>
      </c>
      <c r="J70" s="45">
        <v>37.5</v>
      </c>
      <c r="K70" s="45">
        <v>95</v>
      </c>
      <c r="L70" s="47" t="s">
        <v>58</v>
      </c>
      <c r="O70" t="str">
        <f t="shared" si="2"/>
        <v/>
      </c>
    </row>
    <row r="71" spans="1:15" x14ac:dyDescent="0.25">
      <c r="A71" s="44">
        <v>126318</v>
      </c>
      <c r="B71" s="45" t="s">
        <v>75</v>
      </c>
      <c r="C71" s="45" t="s">
        <v>365</v>
      </c>
      <c r="D71" s="46">
        <v>17344</v>
      </c>
      <c r="E71" s="45" t="s">
        <v>38</v>
      </c>
      <c r="F71" s="45">
        <v>85</v>
      </c>
      <c r="G71" s="45">
        <v>688.5</v>
      </c>
      <c r="H71" s="45">
        <v>705.5</v>
      </c>
      <c r="I71" s="45">
        <v>704</v>
      </c>
      <c r="J71" s="45">
        <v>1.5</v>
      </c>
      <c r="K71" s="45">
        <v>80</v>
      </c>
      <c r="L71" s="47" t="s">
        <v>42</v>
      </c>
      <c r="O71" t="str">
        <f t="shared" si="2"/>
        <v/>
      </c>
    </row>
    <row r="72" spans="1:15" x14ac:dyDescent="0.25">
      <c r="A72" s="44">
        <v>136007</v>
      </c>
      <c r="B72" s="45" t="s">
        <v>40</v>
      </c>
      <c r="C72" s="45" t="s">
        <v>190</v>
      </c>
      <c r="D72" s="46">
        <v>25382</v>
      </c>
      <c r="E72" s="45" t="s">
        <v>38</v>
      </c>
      <c r="F72" s="45">
        <v>65</v>
      </c>
      <c r="G72" s="45">
        <v>1060.5</v>
      </c>
      <c r="H72" s="45">
        <v>1077.5</v>
      </c>
      <c r="I72" s="45">
        <v>1019.5</v>
      </c>
      <c r="J72" s="45">
        <v>58</v>
      </c>
      <c r="K72" s="45">
        <v>65</v>
      </c>
      <c r="L72" s="47"/>
      <c r="O72" t="str">
        <f t="shared" si="2"/>
        <v/>
      </c>
    </row>
    <row r="73" spans="1:15" x14ac:dyDescent="0.25">
      <c r="A73" s="44">
        <v>136044</v>
      </c>
      <c r="B73" s="45" t="s">
        <v>40</v>
      </c>
      <c r="C73" s="45" t="s">
        <v>160</v>
      </c>
      <c r="D73" s="46">
        <v>20999</v>
      </c>
      <c r="E73" s="45" t="s">
        <v>38</v>
      </c>
      <c r="F73" s="45">
        <v>90</v>
      </c>
      <c r="G73" s="45">
        <v>553</v>
      </c>
      <c r="H73" s="45">
        <v>570</v>
      </c>
      <c r="I73" s="45">
        <v>615</v>
      </c>
      <c r="J73" s="45">
        <v>-45</v>
      </c>
      <c r="K73" s="45">
        <v>85</v>
      </c>
      <c r="L73" s="47" t="s">
        <v>42</v>
      </c>
      <c r="O73" t="str">
        <f t="shared" si="2"/>
        <v/>
      </c>
    </row>
    <row r="74" spans="1:15" x14ac:dyDescent="0.25">
      <c r="A74" s="44">
        <v>136051</v>
      </c>
      <c r="B74" s="45" t="s">
        <v>40</v>
      </c>
      <c r="C74" s="45" t="s">
        <v>212</v>
      </c>
      <c r="D74" s="46">
        <v>26209</v>
      </c>
      <c r="E74" s="45" t="s">
        <v>38</v>
      </c>
      <c r="F74" s="45">
        <v>85</v>
      </c>
      <c r="G74" s="45">
        <v>681</v>
      </c>
      <c r="H74" s="45">
        <v>698</v>
      </c>
      <c r="I74" s="45">
        <v>718.5</v>
      </c>
      <c r="J74" s="45">
        <v>-20.5</v>
      </c>
      <c r="K74" s="45">
        <v>80</v>
      </c>
      <c r="L74" s="47" t="s">
        <v>42</v>
      </c>
      <c r="O74" t="str">
        <f t="shared" si="2"/>
        <v/>
      </c>
    </row>
    <row r="75" spans="1:15" x14ac:dyDescent="0.25">
      <c r="A75" s="44">
        <v>136053</v>
      </c>
      <c r="B75" s="45" t="s">
        <v>40</v>
      </c>
      <c r="C75" s="45" t="s">
        <v>103</v>
      </c>
      <c r="D75" s="46">
        <v>22842</v>
      </c>
      <c r="E75" s="45" t="s">
        <v>38</v>
      </c>
      <c r="F75" s="45">
        <v>90</v>
      </c>
      <c r="G75" s="45">
        <v>588</v>
      </c>
      <c r="H75" s="45">
        <v>605</v>
      </c>
      <c r="I75" s="45">
        <v>631.5</v>
      </c>
      <c r="J75" s="45">
        <v>-26.5</v>
      </c>
      <c r="K75" s="45">
        <v>85</v>
      </c>
      <c r="L75" s="47" t="s">
        <v>42</v>
      </c>
      <c r="O75" t="str">
        <f t="shared" si="2"/>
        <v/>
      </c>
    </row>
    <row r="76" spans="1:15" x14ac:dyDescent="0.25">
      <c r="A76" s="44">
        <v>195870</v>
      </c>
      <c r="B76" s="45" t="s">
        <v>72</v>
      </c>
      <c r="C76" s="45" t="s">
        <v>332</v>
      </c>
      <c r="D76" s="46">
        <v>24942</v>
      </c>
      <c r="E76" s="45" t="s">
        <v>38</v>
      </c>
      <c r="F76" s="45">
        <v>70</v>
      </c>
      <c r="G76" s="45">
        <v>990</v>
      </c>
      <c r="H76" s="45">
        <v>990</v>
      </c>
      <c r="I76" s="45">
        <v>990</v>
      </c>
      <c r="J76" s="45"/>
      <c r="K76" s="45">
        <v>70</v>
      </c>
      <c r="L76" s="47"/>
      <c r="O76" t="str">
        <f t="shared" si="2"/>
        <v/>
      </c>
    </row>
    <row r="77" spans="1:15" x14ac:dyDescent="0.25">
      <c r="A77" s="44">
        <v>197121</v>
      </c>
      <c r="B77" s="45" t="s">
        <v>114</v>
      </c>
      <c r="C77" s="45" t="s">
        <v>317</v>
      </c>
      <c r="D77" s="46">
        <v>25060</v>
      </c>
      <c r="E77" s="45" t="s">
        <v>38</v>
      </c>
      <c r="F77" s="45">
        <v>80</v>
      </c>
      <c r="G77" s="45">
        <v>704</v>
      </c>
      <c r="H77" s="45">
        <v>721</v>
      </c>
      <c r="I77" s="45">
        <v>699</v>
      </c>
      <c r="J77" s="45">
        <v>22</v>
      </c>
      <c r="K77" s="45">
        <v>85</v>
      </c>
      <c r="L77" s="47" t="s">
        <v>58</v>
      </c>
      <c r="O77" t="str">
        <f t="shared" si="2"/>
        <v/>
      </c>
    </row>
    <row r="78" spans="1:15" x14ac:dyDescent="0.25">
      <c r="A78" s="44">
        <v>199898</v>
      </c>
      <c r="B78" s="45" t="s">
        <v>62</v>
      </c>
      <c r="C78" s="45" t="s">
        <v>65</v>
      </c>
      <c r="D78" s="46">
        <v>21132</v>
      </c>
      <c r="E78" s="45" t="s">
        <v>38</v>
      </c>
      <c r="F78" s="45">
        <v>95</v>
      </c>
      <c r="G78" s="45">
        <v>500</v>
      </c>
      <c r="H78" s="45">
        <v>481</v>
      </c>
      <c r="I78" s="45">
        <v>500</v>
      </c>
      <c r="J78" s="45">
        <v>-19</v>
      </c>
      <c r="K78" s="45">
        <v>95</v>
      </c>
      <c r="L78" s="47"/>
      <c r="O78" t="str">
        <f t="shared" si="2"/>
        <v/>
      </c>
    </row>
    <row r="79" spans="1:15" x14ac:dyDescent="0.25">
      <c r="A79" s="44">
        <v>200484</v>
      </c>
      <c r="B79" s="45" t="s">
        <v>72</v>
      </c>
      <c r="C79" s="45" t="s">
        <v>79</v>
      </c>
      <c r="D79" s="46">
        <v>27357</v>
      </c>
      <c r="E79" s="45" t="s">
        <v>38</v>
      </c>
      <c r="F79" s="45">
        <v>65</v>
      </c>
      <c r="G79" s="45">
        <v>1054</v>
      </c>
      <c r="H79" s="45">
        <v>1071</v>
      </c>
      <c r="I79" s="45">
        <v>1077</v>
      </c>
      <c r="J79" s="45">
        <v>-6</v>
      </c>
      <c r="K79" s="45">
        <v>65</v>
      </c>
      <c r="L79" s="47"/>
      <c r="O79" t="str">
        <f t="shared" si="2"/>
        <v/>
      </c>
    </row>
    <row r="80" spans="1:15" x14ac:dyDescent="0.25">
      <c r="A80" s="44">
        <v>221157</v>
      </c>
      <c r="B80" s="45" t="s">
        <v>40</v>
      </c>
      <c r="C80" s="45" t="s">
        <v>162</v>
      </c>
      <c r="D80" s="46">
        <v>26559</v>
      </c>
      <c r="E80" s="45" t="s">
        <v>38</v>
      </c>
      <c r="F80" s="45">
        <v>70</v>
      </c>
      <c r="G80" s="45">
        <v>931</v>
      </c>
      <c r="H80" s="45">
        <v>948</v>
      </c>
      <c r="I80" s="45">
        <v>918</v>
      </c>
      <c r="J80" s="45">
        <v>30</v>
      </c>
      <c r="K80" s="45">
        <v>70</v>
      </c>
      <c r="L80" s="47"/>
      <c r="O80" t="str">
        <f t="shared" si="2"/>
        <v/>
      </c>
    </row>
    <row r="81" spans="1:15" x14ac:dyDescent="0.25">
      <c r="A81" s="44">
        <v>245514</v>
      </c>
      <c r="B81" s="45" t="s">
        <v>165</v>
      </c>
      <c r="C81" s="45" t="s">
        <v>237</v>
      </c>
      <c r="D81" s="46">
        <v>27341</v>
      </c>
      <c r="E81" s="45" t="s">
        <v>38</v>
      </c>
      <c r="F81" s="45">
        <v>60</v>
      </c>
      <c r="G81" s="45">
        <v>1138</v>
      </c>
      <c r="H81" s="45">
        <v>1155</v>
      </c>
      <c r="I81" s="45">
        <v>1133</v>
      </c>
      <c r="J81" s="45">
        <v>22</v>
      </c>
      <c r="K81" s="45">
        <v>60</v>
      </c>
      <c r="L81" s="47"/>
      <c r="O81" t="str">
        <f t="shared" si="2"/>
        <v/>
      </c>
    </row>
    <row r="82" spans="1:15" x14ac:dyDescent="0.25">
      <c r="A82" s="44">
        <v>247006</v>
      </c>
      <c r="B82" s="45" t="s">
        <v>114</v>
      </c>
      <c r="C82" s="45" t="s">
        <v>132</v>
      </c>
      <c r="D82" s="46">
        <v>16923</v>
      </c>
      <c r="E82" s="45" t="s">
        <v>38</v>
      </c>
      <c r="F82" s="45">
        <v>85</v>
      </c>
      <c r="G82" s="45">
        <v>630.5</v>
      </c>
      <c r="H82" s="45">
        <v>647.5</v>
      </c>
      <c r="I82" s="45">
        <v>590.5</v>
      </c>
      <c r="J82" s="45">
        <v>57</v>
      </c>
      <c r="K82" s="45">
        <v>90</v>
      </c>
      <c r="L82" s="47" t="s">
        <v>58</v>
      </c>
      <c r="O82" t="str">
        <f t="shared" si="2"/>
        <v/>
      </c>
    </row>
    <row r="83" spans="1:15" x14ac:dyDescent="0.25">
      <c r="A83" s="44">
        <v>249161</v>
      </c>
      <c r="B83" s="45" t="s">
        <v>97</v>
      </c>
      <c r="C83" s="45" t="s">
        <v>146</v>
      </c>
      <c r="D83" s="46">
        <v>21426</v>
      </c>
      <c r="E83" s="45" t="s">
        <v>38</v>
      </c>
      <c r="F83" s="45">
        <v>65</v>
      </c>
      <c r="G83" s="45">
        <v>1051.5</v>
      </c>
      <c r="H83" s="45">
        <v>1068.5</v>
      </c>
      <c r="I83" s="45">
        <v>1146</v>
      </c>
      <c r="J83" s="45">
        <v>-77.5</v>
      </c>
      <c r="K83" s="45">
        <v>60</v>
      </c>
      <c r="L83" s="47" t="s">
        <v>42</v>
      </c>
      <c r="O83" t="str">
        <f t="shared" si="2"/>
        <v/>
      </c>
    </row>
    <row r="84" spans="1:15" x14ac:dyDescent="0.25">
      <c r="A84" s="44">
        <v>265133</v>
      </c>
      <c r="B84" s="45" t="s">
        <v>44</v>
      </c>
      <c r="C84" s="45" t="s">
        <v>369</v>
      </c>
      <c r="D84" s="46">
        <v>30715</v>
      </c>
      <c r="E84" s="45" t="s">
        <v>38</v>
      </c>
      <c r="F84" s="45">
        <v>90</v>
      </c>
      <c r="G84" s="45">
        <v>570</v>
      </c>
      <c r="H84" s="45">
        <v>587</v>
      </c>
      <c r="I84" s="45">
        <v>600</v>
      </c>
      <c r="J84" s="45">
        <v>-13</v>
      </c>
      <c r="K84" s="45">
        <v>85</v>
      </c>
      <c r="L84" s="47" t="s">
        <v>42</v>
      </c>
      <c r="O84" t="str">
        <f t="shared" si="2"/>
        <v/>
      </c>
    </row>
    <row r="85" spans="1:15" x14ac:dyDescent="0.25">
      <c r="A85" s="44">
        <v>267802</v>
      </c>
      <c r="B85" s="45" t="s">
        <v>49</v>
      </c>
      <c r="C85" s="45" t="s">
        <v>290</v>
      </c>
      <c r="D85" s="46">
        <v>28072</v>
      </c>
      <c r="E85" s="45" t="s">
        <v>38</v>
      </c>
      <c r="F85" s="45">
        <v>85</v>
      </c>
      <c r="G85" s="45">
        <v>668</v>
      </c>
      <c r="H85" s="45">
        <v>685</v>
      </c>
      <c r="I85" s="45">
        <v>719</v>
      </c>
      <c r="J85" s="45">
        <v>-34</v>
      </c>
      <c r="K85" s="45">
        <v>80</v>
      </c>
      <c r="L85" s="47" t="s">
        <v>42</v>
      </c>
      <c r="O85" t="str">
        <f t="shared" si="2"/>
        <v/>
      </c>
    </row>
    <row r="86" spans="1:15" x14ac:dyDescent="0.25">
      <c r="A86" s="44">
        <v>269998</v>
      </c>
      <c r="B86" s="45" t="s">
        <v>72</v>
      </c>
      <c r="C86" s="45" t="s">
        <v>301</v>
      </c>
      <c r="D86" s="46">
        <v>14371</v>
      </c>
      <c r="E86" s="45" t="s">
        <v>38</v>
      </c>
      <c r="F86" s="45">
        <v>80</v>
      </c>
      <c r="G86" s="45">
        <v>748.5</v>
      </c>
      <c r="H86" s="45">
        <v>765.5</v>
      </c>
      <c r="I86" s="45">
        <v>772</v>
      </c>
      <c r="J86" s="45">
        <v>-6.5</v>
      </c>
      <c r="K86" s="45">
        <v>80</v>
      </c>
      <c r="L86" s="47"/>
      <c r="O86" t="str">
        <f t="shared" si="2"/>
        <v/>
      </c>
    </row>
    <row r="87" spans="1:15" x14ac:dyDescent="0.25">
      <c r="A87" s="44">
        <v>271602</v>
      </c>
      <c r="B87" s="45" t="s">
        <v>52</v>
      </c>
      <c r="C87" s="45" t="s">
        <v>170</v>
      </c>
      <c r="D87" s="46">
        <v>24844</v>
      </c>
      <c r="E87" s="45" t="s">
        <v>38</v>
      </c>
      <c r="F87" s="45">
        <v>85</v>
      </c>
      <c r="G87" s="45">
        <v>618</v>
      </c>
      <c r="H87" s="45">
        <v>635</v>
      </c>
      <c r="I87" s="45">
        <v>674</v>
      </c>
      <c r="J87" s="45">
        <v>-39</v>
      </c>
      <c r="K87" s="45">
        <v>85</v>
      </c>
      <c r="L87" s="47"/>
      <c r="O87" t="str">
        <f t="shared" si="2"/>
        <v/>
      </c>
    </row>
    <row r="88" spans="1:15" x14ac:dyDescent="0.25">
      <c r="A88" s="44">
        <v>272331</v>
      </c>
      <c r="B88" s="45" t="s">
        <v>49</v>
      </c>
      <c r="C88" s="45" t="s">
        <v>57</v>
      </c>
      <c r="D88" s="46">
        <v>24884</v>
      </c>
      <c r="E88" s="45" t="s">
        <v>38</v>
      </c>
      <c r="F88" s="45">
        <v>75</v>
      </c>
      <c r="G88" s="45">
        <v>808</v>
      </c>
      <c r="H88" s="45">
        <v>825</v>
      </c>
      <c r="I88" s="45">
        <v>782.5</v>
      </c>
      <c r="J88" s="45">
        <v>42.5</v>
      </c>
      <c r="K88" s="45">
        <v>80</v>
      </c>
      <c r="L88" s="47" t="s">
        <v>58</v>
      </c>
      <c r="O88" t="str">
        <f t="shared" si="2"/>
        <v/>
      </c>
    </row>
    <row r="89" spans="1:15" x14ac:dyDescent="0.25">
      <c r="A89" s="44">
        <v>273145</v>
      </c>
      <c r="B89" s="45" t="s">
        <v>72</v>
      </c>
      <c r="C89" s="45" t="s">
        <v>228</v>
      </c>
      <c r="D89" s="46">
        <v>18757</v>
      </c>
      <c r="E89" s="45" t="s">
        <v>38</v>
      </c>
      <c r="F89" s="45">
        <v>85</v>
      </c>
      <c r="G89" s="45">
        <v>660</v>
      </c>
      <c r="H89" s="45">
        <v>677</v>
      </c>
      <c r="I89" s="45">
        <v>682.5</v>
      </c>
      <c r="J89" s="45">
        <v>-5.5</v>
      </c>
      <c r="K89" s="45">
        <v>85</v>
      </c>
      <c r="L89" s="47"/>
      <c r="O89" t="str">
        <f t="shared" si="2"/>
        <v/>
      </c>
    </row>
    <row r="90" spans="1:15" x14ac:dyDescent="0.25">
      <c r="A90" s="44">
        <v>275404</v>
      </c>
      <c r="B90" s="45" t="s">
        <v>52</v>
      </c>
      <c r="C90" s="45" t="s">
        <v>67</v>
      </c>
      <c r="D90" s="46">
        <v>24572</v>
      </c>
      <c r="E90" s="45" t="s">
        <v>38</v>
      </c>
      <c r="F90" s="45">
        <v>95</v>
      </c>
      <c r="G90" s="45">
        <v>525.5</v>
      </c>
      <c r="H90" s="45">
        <v>542.5</v>
      </c>
      <c r="I90" s="45">
        <v>575.5</v>
      </c>
      <c r="J90" s="45">
        <v>-33</v>
      </c>
      <c r="K90" s="45">
        <v>90</v>
      </c>
      <c r="L90" s="47" t="s">
        <v>42</v>
      </c>
      <c r="O90" t="str">
        <f t="shared" si="2"/>
        <v/>
      </c>
    </row>
    <row r="91" spans="1:15" x14ac:dyDescent="0.25">
      <c r="A91" s="44">
        <v>278311</v>
      </c>
      <c r="B91" s="45" t="s">
        <v>69</v>
      </c>
      <c r="C91" s="45" t="s">
        <v>151</v>
      </c>
      <c r="D91" s="46">
        <v>27337</v>
      </c>
      <c r="E91" s="45" t="s">
        <v>38</v>
      </c>
      <c r="F91" s="45">
        <v>95</v>
      </c>
      <c r="G91" s="45">
        <v>500</v>
      </c>
      <c r="H91" s="45">
        <v>477.5</v>
      </c>
      <c r="I91" s="45">
        <v>500</v>
      </c>
      <c r="J91" s="45">
        <v>-22.5</v>
      </c>
      <c r="K91" s="45">
        <v>95</v>
      </c>
      <c r="L91" s="47"/>
      <c r="M91" s="48">
        <v>27337</v>
      </c>
      <c r="O91" t="str">
        <f t="shared" si="2"/>
        <v/>
      </c>
    </row>
    <row r="92" spans="1:15" x14ac:dyDescent="0.25">
      <c r="A92" s="44">
        <v>279698</v>
      </c>
      <c r="B92" s="45" t="s">
        <v>62</v>
      </c>
      <c r="C92" s="45" t="s">
        <v>252</v>
      </c>
      <c r="D92" s="46">
        <v>28457</v>
      </c>
      <c r="E92" s="45" t="s">
        <v>38</v>
      </c>
      <c r="F92" s="45">
        <v>85</v>
      </c>
      <c r="G92" s="45">
        <v>624</v>
      </c>
      <c r="H92" s="45">
        <v>641</v>
      </c>
      <c r="I92" s="45">
        <v>596.5</v>
      </c>
      <c r="J92" s="45">
        <v>44.5</v>
      </c>
      <c r="K92" s="45">
        <v>90</v>
      </c>
      <c r="L92" s="47" t="s">
        <v>58</v>
      </c>
      <c r="O92" t="str">
        <f t="shared" si="2"/>
        <v/>
      </c>
    </row>
    <row r="93" spans="1:15" x14ac:dyDescent="0.25">
      <c r="A93" s="44">
        <v>279704</v>
      </c>
      <c r="B93" s="45" t="s">
        <v>62</v>
      </c>
      <c r="C93" s="45" t="s">
        <v>340</v>
      </c>
      <c r="D93" s="46">
        <v>25034</v>
      </c>
      <c r="E93" s="45" t="s">
        <v>38</v>
      </c>
      <c r="F93" s="45">
        <v>95</v>
      </c>
      <c r="G93" s="45">
        <v>500</v>
      </c>
      <c r="H93" s="45">
        <v>491</v>
      </c>
      <c r="I93" s="45">
        <v>500</v>
      </c>
      <c r="J93" s="45">
        <v>-9</v>
      </c>
      <c r="K93" s="45">
        <v>95</v>
      </c>
      <c r="L93" s="47"/>
      <c r="O93" t="str">
        <f t="shared" si="2"/>
        <v/>
      </c>
    </row>
    <row r="94" spans="1:15" x14ac:dyDescent="0.25">
      <c r="A94" s="44">
        <v>283965</v>
      </c>
      <c r="B94" s="45" t="s">
        <v>272</v>
      </c>
      <c r="C94" s="45" t="s">
        <v>368</v>
      </c>
      <c r="D94" s="46">
        <v>33350</v>
      </c>
      <c r="E94" s="45" t="s">
        <v>38</v>
      </c>
      <c r="F94" s="45">
        <v>85</v>
      </c>
      <c r="G94" s="45">
        <v>662.5</v>
      </c>
      <c r="H94" s="45">
        <v>679.5</v>
      </c>
      <c r="I94" s="45">
        <v>612</v>
      </c>
      <c r="J94" s="45">
        <v>67.5</v>
      </c>
      <c r="K94" s="45">
        <v>85</v>
      </c>
      <c r="L94" s="47"/>
      <c r="O94" t="str">
        <f t="shared" si="2"/>
        <v/>
      </c>
    </row>
    <row r="95" spans="1:15" x14ac:dyDescent="0.25">
      <c r="A95" s="44">
        <v>286629</v>
      </c>
      <c r="B95" s="45" t="s">
        <v>75</v>
      </c>
      <c r="C95" s="45" t="s">
        <v>76</v>
      </c>
      <c r="D95" s="46">
        <v>18748</v>
      </c>
      <c r="E95" s="45" t="s">
        <v>38</v>
      </c>
      <c r="F95" s="45">
        <v>95</v>
      </c>
      <c r="G95" s="45">
        <v>510.5</v>
      </c>
      <c r="H95" s="45">
        <v>527.5</v>
      </c>
      <c r="I95" s="45">
        <v>524</v>
      </c>
      <c r="J95" s="45">
        <v>3.5</v>
      </c>
      <c r="K95" s="45">
        <v>95</v>
      </c>
      <c r="L95" s="47"/>
      <c r="O95" t="str">
        <f t="shared" si="2"/>
        <v/>
      </c>
    </row>
    <row r="96" spans="1:15" x14ac:dyDescent="0.25">
      <c r="A96" s="44">
        <v>286892</v>
      </c>
      <c r="B96" s="45" t="s">
        <v>52</v>
      </c>
      <c r="C96" s="45" t="s">
        <v>169</v>
      </c>
      <c r="D96" s="46">
        <v>26530</v>
      </c>
      <c r="E96" s="45" t="s">
        <v>38</v>
      </c>
      <c r="F96" s="45">
        <v>85</v>
      </c>
      <c r="G96" s="45">
        <v>614.5</v>
      </c>
      <c r="H96" s="45">
        <v>631.5</v>
      </c>
      <c r="I96" s="45">
        <v>586</v>
      </c>
      <c r="J96" s="45">
        <v>45.5</v>
      </c>
      <c r="K96" s="45">
        <v>90</v>
      </c>
      <c r="L96" s="47" t="s">
        <v>58</v>
      </c>
      <c r="O96" t="str">
        <f t="shared" si="2"/>
        <v/>
      </c>
    </row>
    <row r="97" spans="1:15" x14ac:dyDescent="0.25">
      <c r="A97" s="44">
        <v>290458</v>
      </c>
      <c r="B97" s="45" t="s">
        <v>72</v>
      </c>
      <c r="C97" s="45" t="s">
        <v>184</v>
      </c>
      <c r="D97" s="46">
        <v>28098</v>
      </c>
      <c r="E97" s="45" t="s">
        <v>38</v>
      </c>
      <c r="F97" s="45">
        <v>80</v>
      </c>
      <c r="G97" s="45">
        <v>749</v>
      </c>
      <c r="H97" s="45">
        <v>766</v>
      </c>
      <c r="I97" s="45">
        <v>787</v>
      </c>
      <c r="J97" s="45">
        <v>-21</v>
      </c>
      <c r="K97" s="45">
        <v>80</v>
      </c>
      <c r="L97" s="47"/>
      <c r="O97" t="str">
        <f t="shared" si="2"/>
        <v/>
      </c>
    </row>
    <row r="98" spans="1:15" x14ac:dyDescent="0.25">
      <c r="A98" s="44">
        <v>292223</v>
      </c>
      <c r="B98" s="45" t="s">
        <v>91</v>
      </c>
      <c r="C98" s="45" t="s">
        <v>187</v>
      </c>
      <c r="D98" s="46">
        <v>25725</v>
      </c>
      <c r="E98" s="45" t="s">
        <v>38</v>
      </c>
      <c r="F98" s="45">
        <v>75</v>
      </c>
      <c r="G98" s="45">
        <v>877</v>
      </c>
      <c r="H98" s="45">
        <v>894</v>
      </c>
      <c r="I98" s="45">
        <v>909.5</v>
      </c>
      <c r="J98" s="45">
        <v>-15.5</v>
      </c>
      <c r="K98" s="45">
        <v>70</v>
      </c>
      <c r="L98" s="47" t="s">
        <v>42</v>
      </c>
      <c r="O98" t="str">
        <f t="shared" ref="O98:O129" si="3">IF(C99=C98,"erreur","")</f>
        <v/>
      </c>
    </row>
    <row r="99" spans="1:15" x14ac:dyDescent="0.25">
      <c r="A99" s="44">
        <v>292896</v>
      </c>
      <c r="B99" s="45" t="s">
        <v>69</v>
      </c>
      <c r="C99" s="45" t="s">
        <v>150</v>
      </c>
      <c r="D99" s="46">
        <v>32515</v>
      </c>
      <c r="E99" s="45" t="s">
        <v>38</v>
      </c>
      <c r="F99" s="45">
        <v>95</v>
      </c>
      <c r="G99" s="45">
        <v>500</v>
      </c>
      <c r="H99" s="45">
        <v>473</v>
      </c>
      <c r="I99" s="45">
        <v>500</v>
      </c>
      <c r="J99" s="45">
        <v>-27</v>
      </c>
      <c r="K99" s="45">
        <v>95</v>
      </c>
      <c r="L99" s="47"/>
      <c r="O99" t="str">
        <f t="shared" si="3"/>
        <v/>
      </c>
    </row>
    <row r="100" spans="1:15" x14ac:dyDescent="0.25">
      <c r="A100" s="44">
        <v>293875</v>
      </c>
      <c r="B100" s="45" t="s">
        <v>69</v>
      </c>
      <c r="C100" s="45" t="s">
        <v>277</v>
      </c>
      <c r="D100" s="46">
        <v>26566</v>
      </c>
      <c r="E100" s="45" t="s">
        <v>38</v>
      </c>
      <c r="F100" s="45">
        <v>70</v>
      </c>
      <c r="G100" s="45">
        <v>987.5</v>
      </c>
      <c r="H100" s="45">
        <v>1004.5</v>
      </c>
      <c r="I100" s="45">
        <v>918</v>
      </c>
      <c r="J100" s="45">
        <v>86.5</v>
      </c>
      <c r="K100" s="45">
        <v>70</v>
      </c>
      <c r="L100" s="47"/>
      <c r="O100" t="str">
        <f t="shared" si="3"/>
        <v/>
      </c>
    </row>
    <row r="101" spans="1:15" x14ac:dyDescent="0.25">
      <c r="A101" s="44">
        <v>301580</v>
      </c>
      <c r="B101" s="45" t="s">
        <v>49</v>
      </c>
      <c r="C101" s="45" t="s">
        <v>288</v>
      </c>
      <c r="D101" s="46">
        <v>26575</v>
      </c>
      <c r="E101" s="45" t="s">
        <v>38</v>
      </c>
      <c r="F101" s="45">
        <v>75</v>
      </c>
      <c r="G101" s="45">
        <v>808</v>
      </c>
      <c r="H101" s="45">
        <v>825</v>
      </c>
      <c r="I101" s="45">
        <v>755.5</v>
      </c>
      <c r="J101" s="45">
        <v>69.5</v>
      </c>
      <c r="K101" s="45">
        <v>80</v>
      </c>
      <c r="L101" s="47" t="s">
        <v>58</v>
      </c>
      <c r="O101" t="str">
        <f t="shared" si="3"/>
        <v/>
      </c>
    </row>
    <row r="102" spans="1:15" x14ac:dyDescent="0.25">
      <c r="A102" s="44">
        <v>302589</v>
      </c>
      <c r="B102" s="45" t="s">
        <v>49</v>
      </c>
      <c r="C102" s="45" t="s">
        <v>254</v>
      </c>
      <c r="D102" s="46">
        <v>26438</v>
      </c>
      <c r="E102" s="45" t="s">
        <v>38</v>
      </c>
      <c r="F102" s="45">
        <v>80</v>
      </c>
      <c r="G102" s="45">
        <v>725</v>
      </c>
      <c r="H102" s="45">
        <v>742</v>
      </c>
      <c r="I102" s="45">
        <v>722.5</v>
      </c>
      <c r="J102" s="45">
        <v>19.5</v>
      </c>
      <c r="K102" s="45">
        <v>80</v>
      </c>
      <c r="L102" s="47"/>
      <c r="O102" t="str">
        <f t="shared" si="3"/>
        <v/>
      </c>
    </row>
    <row r="103" spans="1:15" x14ac:dyDescent="0.25">
      <c r="A103" s="44">
        <v>330467</v>
      </c>
      <c r="B103" s="45" t="s">
        <v>72</v>
      </c>
      <c r="C103" s="45" t="s">
        <v>131</v>
      </c>
      <c r="D103" s="46">
        <v>30143</v>
      </c>
      <c r="E103" s="45" t="s">
        <v>38</v>
      </c>
      <c r="F103" s="45">
        <v>85</v>
      </c>
      <c r="G103" s="45">
        <v>617</v>
      </c>
      <c r="H103" s="45">
        <v>634</v>
      </c>
      <c r="I103" s="45">
        <v>629</v>
      </c>
      <c r="J103" s="45">
        <v>5</v>
      </c>
      <c r="K103" s="45">
        <v>85</v>
      </c>
      <c r="L103" s="47"/>
      <c r="O103" t="str">
        <f t="shared" si="3"/>
        <v/>
      </c>
    </row>
    <row r="104" spans="1:15" x14ac:dyDescent="0.25">
      <c r="A104" s="44">
        <v>330829</v>
      </c>
      <c r="B104" s="45" t="s">
        <v>72</v>
      </c>
      <c r="C104" s="45" t="s">
        <v>133</v>
      </c>
      <c r="D104" s="46">
        <v>26741</v>
      </c>
      <c r="E104" s="45" t="s">
        <v>38</v>
      </c>
      <c r="F104" s="45">
        <v>95</v>
      </c>
      <c r="G104" s="45">
        <v>509.5</v>
      </c>
      <c r="H104" s="45">
        <v>526.5</v>
      </c>
      <c r="I104" s="45">
        <v>553.5</v>
      </c>
      <c r="J104" s="45">
        <v>-27</v>
      </c>
      <c r="K104" s="45">
        <v>90</v>
      </c>
      <c r="L104" s="47" t="s">
        <v>42</v>
      </c>
      <c r="O104" t="str">
        <f t="shared" si="3"/>
        <v/>
      </c>
    </row>
    <row r="105" spans="1:15" x14ac:dyDescent="0.25">
      <c r="A105" s="44">
        <v>335331</v>
      </c>
      <c r="B105" s="45" t="s">
        <v>82</v>
      </c>
      <c r="C105" s="45" t="s">
        <v>315</v>
      </c>
      <c r="D105" s="46">
        <v>23589</v>
      </c>
      <c r="E105" s="45" t="s">
        <v>38</v>
      </c>
      <c r="F105" s="45">
        <v>75</v>
      </c>
      <c r="G105" s="45">
        <v>840</v>
      </c>
      <c r="H105" s="45">
        <v>857</v>
      </c>
      <c r="I105" s="45">
        <v>876.5</v>
      </c>
      <c r="J105" s="45">
        <v>-19.5</v>
      </c>
      <c r="K105" s="45">
        <v>75</v>
      </c>
      <c r="L105" s="47"/>
      <c r="O105" t="str">
        <f t="shared" si="3"/>
        <v/>
      </c>
    </row>
    <row r="106" spans="1:15" x14ac:dyDescent="0.25">
      <c r="A106" s="44">
        <v>335850</v>
      </c>
      <c r="B106" s="45" t="s">
        <v>40</v>
      </c>
      <c r="C106" s="45" t="s">
        <v>41</v>
      </c>
      <c r="D106" s="46">
        <v>21290</v>
      </c>
      <c r="E106" s="45" t="s">
        <v>38</v>
      </c>
      <c r="F106" s="45">
        <v>85</v>
      </c>
      <c r="G106" s="45">
        <v>652</v>
      </c>
      <c r="H106" s="45">
        <v>669</v>
      </c>
      <c r="I106" s="45">
        <v>709.5</v>
      </c>
      <c r="J106" s="45">
        <v>-40.5</v>
      </c>
      <c r="K106" s="45">
        <v>80</v>
      </c>
      <c r="L106" s="47" t="s">
        <v>42</v>
      </c>
      <c r="O106" t="str">
        <f t="shared" si="3"/>
        <v/>
      </c>
    </row>
    <row r="107" spans="1:15" x14ac:dyDescent="0.25">
      <c r="A107" s="44">
        <v>339094</v>
      </c>
      <c r="B107" s="45" t="s">
        <v>110</v>
      </c>
      <c r="C107" s="45" t="s">
        <v>253</v>
      </c>
      <c r="D107" s="46">
        <v>24349</v>
      </c>
      <c r="E107" s="45" t="s">
        <v>38</v>
      </c>
      <c r="F107" s="45">
        <v>85</v>
      </c>
      <c r="G107" s="45">
        <v>690.5</v>
      </c>
      <c r="H107" s="45">
        <v>707.5</v>
      </c>
      <c r="I107" s="45">
        <v>646.5</v>
      </c>
      <c r="J107" s="45">
        <v>61</v>
      </c>
      <c r="K107" s="45">
        <v>85</v>
      </c>
      <c r="L107" s="47"/>
      <c r="O107" t="str">
        <f t="shared" si="3"/>
        <v/>
      </c>
    </row>
    <row r="108" spans="1:15" x14ac:dyDescent="0.25">
      <c r="A108" s="44">
        <v>347392</v>
      </c>
      <c r="B108" s="45" t="s">
        <v>40</v>
      </c>
      <c r="C108" s="45" t="s">
        <v>250</v>
      </c>
      <c r="D108" s="46">
        <v>27151</v>
      </c>
      <c r="E108" s="45" t="s">
        <v>38</v>
      </c>
      <c r="F108" s="45">
        <v>85</v>
      </c>
      <c r="G108" s="45">
        <v>693</v>
      </c>
      <c r="H108" s="45">
        <v>710</v>
      </c>
      <c r="I108" s="45">
        <v>656.5</v>
      </c>
      <c r="J108" s="45">
        <v>53.5</v>
      </c>
      <c r="K108" s="45">
        <v>85</v>
      </c>
      <c r="L108" s="47"/>
      <c r="O108" t="str">
        <f t="shared" si="3"/>
        <v/>
      </c>
    </row>
    <row r="109" spans="1:15" x14ac:dyDescent="0.25">
      <c r="A109" s="44">
        <v>352536</v>
      </c>
      <c r="B109" s="45" t="s">
        <v>91</v>
      </c>
      <c r="C109" s="45" t="s">
        <v>92</v>
      </c>
      <c r="D109" s="46">
        <v>21446</v>
      </c>
      <c r="E109" s="45" t="s">
        <v>38</v>
      </c>
      <c r="F109" s="45">
        <v>90</v>
      </c>
      <c r="G109" s="45">
        <v>550</v>
      </c>
      <c r="H109" s="45">
        <v>553.5</v>
      </c>
      <c r="I109" s="45">
        <v>602.5</v>
      </c>
      <c r="J109" s="45">
        <v>-49</v>
      </c>
      <c r="K109" s="45">
        <v>85</v>
      </c>
      <c r="L109" s="47" t="s">
        <v>42</v>
      </c>
      <c r="M109" t="s">
        <v>93</v>
      </c>
      <c r="N109">
        <v>90</v>
      </c>
      <c r="O109" t="str">
        <f t="shared" si="3"/>
        <v/>
      </c>
    </row>
    <row r="110" spans="1:15" x14ac:dyDescent="0.25">
      <c r="A110" s="44">
        <v>355421</v>
      </c>
      <c r="B110" s="45" t="s">
        <v>62</v>
      </c>
      <c r="C110" s="45" t="s">
        <v>287</v>
      </c>
      <c r="D110" s="46">
        <v>25444</v>
      </c>
      <c r="E110" s="45" t="s">
        <v>38</v>
      </c>
      <c r="F110" s="45">
        <v>75</v>
      </c>
      <c r="G110" s="45">
        <v>843</v>
      </c>
      <c r="H110" s="45">
        <v>860</v>
      </c>
      <c r="I110" s="45">
        <v>848</v>
      </c>
      <c r="J110" s="45">
        <v>12</v>
      </c>
      <c r="K110" s="45">
        <v>75</v>
      </c>
      <c r="L110" s="47"/>
      <c r="O110" t="str">
        <f t="shared" si="3"/>
        <v/>
      </c>
    </row>
    <row r="111" spans="1:15" x14ac:dyDescent="0.25">
      <c r="A111" s="44">
        <v>365453</v>
      </c>
      <c r="B111" s="45" t="s">
        <v>86</v>
      </c>
      <c r="C111" s="45" t="s">
        <v>302</v>
      </c>
      <c r="D111" s="46">
        <v>26315</v>
      </c>
      <c r="E111" s="45" t="s">
        <v>38</v>
      </c>
      <c r="F111" s="45">
        <v>80</v>
      </c>
      <c r="G111" s="45">
        <v>745</v>
      </c>
      <c r="H111" s="45">
        <v>762</v>
      </c>
      <c r="I111" s="45">
        <v>718.5</v>
      </c>
      <c r="J111" s="45">
        <v>43.5</v>
      </c>
      <c r="K111" s="45">
        <v>80</v>
      </c>
      <c r="L111" s="47"/>
      <c r="O111" t="str">
        <f t="shared" si="3"/>
        <v/>
      </c>
    </row>
    <row r="112" spans="1:15" x14ac:dyDescent="0.25">
      <c r="A112" s="44">
        <v>366920</v>
      </c>
      <c r="B112" s="45" t="s">
        <v>165</v>
      </c>
      <c r="C112" s="45" t="s">
        <v>282</v>
      </c>
      <c r="D112" s="46">
        <v>28626</v>
      </c>
      <c r="E112" s="45" t="s">
        <v>38</v>
      </c>
      <c r="F112" s="45">
        <v>65</v>
      </c>
      <c r="G112" s="45">
        <v>1031.5</v>
      </c>
      <c r="H112" s="45">
        <v>1048.5</v>
      </c>
      <c r="I112" s="45">
        <v>1000</v>
      </c>
      <c r="J112" s="45">
        <v>48.5</v>
      </c>
      <c r="K112" s="45">
        <v>65</v>
      </c>
      <c r="L112" s="47"/>
      <c r="O112" t="str">
        <f t="shared" si="3"/>
        <v/>
      </c>
    </row>
    <row r="113" spans="1:15" x14ac:dyDescent="0.25">
      <c r="A113" s="44">
        <v>371088</v>
      </c>
      <c r="B113" s="45" t="s">
        <v>49</v>
      </c>
      <c r="C113" s="45" t="s">
        <v>223</v>
      </c>
      <c r="D113" s="46">
        <v>22457</v>
      </c>
      <c r="E113" s="45" t="s">
        <v>38</v>
      </c>
      <c r="F113" s="45">
        <v>85</v>
      </c>
      <c r="G113" s="45">
        <v>619</v>
      </c>
      <c r="H113" s="45">
        <v>636</v>
      </c>
      <c r="I113" s="45">
        <v>601.5</v>
      </c>
      <c r="J113" s="45">
        <v>34.5</v>
      </c>
      <c r="K113" s="45">
        <v>85</v>
      </c>
      <c r="L113" s="47"/>
      <c r="O113" t="str">
        <f t="shared" si="3"/>
        <v/>
      </c>
    </row>
    <row r="114" spans="1:15" x14ac:dyDescent="0.25">
      <c r="A114" s="44">
        <v>372857</v>
      </c>
      <c r="B114" s="45" t="s">
        <v>44</v>
      </c>
      <c r="C114" s="45" t="s">
        <v>306</v>
      </c>
      <c r="D114" s="46">
        <v>27422</v>
      </c>
      <c r="E114" s="45" t="s">
        <v>38</v>
      </c>
      <c r="F114" s="45">
        <v>90</v>
      </c>
      <c r="G114" s="45">
        <v>591.5</v>
      </c>
      <c r="H114" s="45">
        <v>608.5</v>
      </c>
      <c r="I114" s="45">
        <v>603</v>
      </c>
      <c r="J114" s="45">
        <v>5.5</v>
      </c>
      <c r="K114" s="45">
        <v>85</v>
      </c>
      <c r="L114" s="47" t="s">
        <v>42</v>
      </c>
      <c r="O114" t="str">
        <f t="shared" si="3"/>
        <v/>
      </c>
    </row>
    <row r="115" spans="1:15" x14ac:dyDescent="0.25">
      <c r="A115" s="44">
        <v>380201</v>
      </c>
      <c r="B115" s="45" t="s">
        <v>101</v>
      </c>
      <c r="C115" s="45" t="s">
        <v>309</v>
      </c>
      <c r="D115" s="46">
        <v>29200</v>
      </c>
      <c r="E115" s="45" t="s">
        <v>100</v>
      </c>
      <c r="F115" s="45">
        <v>85</v>
      </c>
      <c r="G115" s="45">
        <v>646.5</v>
      </c>
      <c r="H115" s="45">
        <v>663.5</v>
      </c>
      <c r="I115" s="45">
        <v>582.5</v>
      </c>
      <c r="J115" s="45">
        <v>81</v>
      </c>
      <c r="K115" s="45">
        <v>90</v>
      </c>
      <c r="L115" s="47" t="s">
        <v>58</v>
      </c>
      <c r="O115" t="str">
        <f t="shared" si="3"/>
        <v/>
      </c>
    </row>
    <row r="116" spans="1:15" x14ac:dyDescent="0.25">
      <c r="A116" s="44">
        <v>380336</v>
      </c>
      <c r="B116" s="45" t="s">
        <v>110</v>
      </c>
      <c r="C116" s="45" t="s">
        <v>188</v>
      </c>
      <c r="D116" s="46">
        <v>13521</v>
      </c>
      <c r="E116" s="45" t="s">
        <v>38</v>
      </c>
      <c r="F116" s="45">
        <v>95</v>
      </c>
      <c r="G116" s="45">
        <v>536</v>
      </c>
      <c r="H116" s="45">
        <v>553</v>
      </c>
      <c r="I116" s="45">
        <v>532</v>
      </c>
      <c r="J116" s="45">
        <v>21</v>
      </c>
      <c r="K116" s="45">
        <v>95</v>
      </c>
      <c r="L116" s="47"/>
      <c r="O116" t="str">
        <f t="shared" si="3"/>
        <v/>
      </c>
    </row>
    <row r="117" spans="1:15" x14ac:dyDescent="0.25">
      <c r="A117" s="44">
        <v>380342</v>
      </c>
      <c r="B117" s="45" t="s">
        <v>110</v>
      </c>
      <c r="C117" s="45" t="s">
        <v>324</v>
      </c>
      <c r="D117" s="46">
        <v>16156</v>
      </c>
      <c r="E117" s="45" t="s">
        <v>38</v>
      </c>
      <c r="F117" s="45">
        <v>85</v>
      </c>
      <c r="G117" s="45">
        <v>626.5</v>
      </c>
      <c r="H117" s="45">
        <v>643.5</v>
      </c>
      <c r="I117" s="45">
        <v>629.5</v>
      </c>
      <c r="J117" s="45">
        <v>14</v>
      </c>
      <c r="K117" s="45">
        <v>85</v>
      </c>
      <c r="L117" s="47"/>
      <c r="O117" t="str">
        <f t="shared" si="3"/>
        <v/>
      </c>
    </row>
    <row r="118" spans="1:15" x14ac:dyDescent="0.25">
      <c r="A118" s="44">
        <v>386174</v>
      </c>
      <c r="B118" s="45" t="s">
        <v>40</v>
      </c>
      <c r="C118" s="45" t="s">
        <v>99</v>
      </c>
      <c r="D118" s="46">
        <v>24374</v>
      </c>
      <c r="E118" s="45" t="s">
        <v>100</v>
      </c>
      <c r="F118" s="45">
        <v>90</v>
      </c>
      <c r="G118" s="45">
        <v>566</v>
      </c>
      <c r="H118" s="45">
        <v>583</v>
      </c>
      <c r="I118" s="45">
        <v>647.5</v>
      </c>
      <c r="J118" s="45">
        <v>-64.5</v>
      </c>
      <c r="K118" s="45">
        <v>85</v>
      </c>
      <c r="L118" s="47" t="s">
        <v>42</v>
      </c>
      <c r="O118" t="str">
        <f t="shared" si="3"/>
        <v/>
      </c>
    </row>
    <row r="119" spans="1:15" x14ac:dyDescent="0.25">
      <c r="A119" s="44">
        <v>387267</v>
      </c>
      <c r="B119" s="45" t="s">
        <v>62</v>
      </c>
      <c r="C119" s="45" t="s">
        <v>304</v>
      </c>
      <c r="D119" s="46">
        <v>34860</v>
      </c>
      <c r="E119" s="45" t="s">
        <v>38</v>
      </c>
      <c r="F119" s="45">
        <v>80</v>
      </c>
      <c r="G119" s="45">
        <v>740.5</v>
      </c>
      <c r="H119" s="45">
        <v>757.5</v>
      </c>
      <c r="I119" s="45">
        <v>756</v>
      </c>
      <c r="J119" s="45">
        <v>1.5</v>
      </c>
      <c r="K119" s="45">
        <v>80</v>
      </c>
      <c r="L119" s="47"/>
      <c r="O119" t="str">
        <f t="shared" si="3"/>
        <v/>
      </c>
    </row>
    <row r="120" spans="1:15" x14ac:dyDescent="0.25">
      <c r="A120" s="44">
        <v>388638</v>
      </c>
      <c r="B120" s="45" t="s">
        <v>40</v>
      </c>
      <c r="C120" s="45" t="s">
        <v>205</v>
      </c>
      <c r="D120" s="46">
        <v>24535</v>
      </c>
      <c r="E120" s="45" t="s">
        <v>38</v>
      </c>
      <c r="F120" s="45">
        <v>85</v>
      </c>
      <c r="G120" s="45">
        <v>679.5</v>
      </c>
      <c r="H120" s="45">
        <v>696.5</v>
      </c>
      <c r="I120" s="45">
        <v>680</v>
      </c>
      <c r="J120" s="45">
        <v>16.5</v>
      </c>
      <c r="K120" s="45">
        <v>85</v>
      </c>
      <c r="L120" s="47"/>
      <c r="O120" t="str">
        <f t="shared" si="3"/>
        <v/>
      </c>
    </row>
    <row r="121" spans="1:15" x14ac:dyDescent="0.25">
      <c r="A121" s="44">
        <v>394602</v>
      </c>
      <c r="B121" s="45" t="s">
        <v>94</v>
      </c>
      <c r="C121" s="45" t="s">
        <v>149</v>
      </c>
      <c r="D121" s="46">
        <v>25343</v>
      </c>
      <c r="E121" s="45" t="s">
        <v>38</v>
      </c>
      <c r="F121" s="45">
        <v>85</v>
      </c>
      <c r="G121" s="45">
        <v>680</v>
      </c>
      <c r="H121" s="45">
        <v>697</v>
      </c>
      <c r="I121" s="45">
        <v>696</v>
      </c>
      <c r="J121" s="45">
        <v>1</v>
      </c>
      <c r="K121" s="45">
        <v>85</v>
      </c>
      <c r="L121" s="47"/>
      <c r="O121" t="str">
        <f t="shared" si="3"/>
        <v/>
      </c>
    </row>
    <row r="122" spans="1:15" x14ac:dyDescent="0.25">
      <c r="A122" s="44">
        <v>394604</v>
      </c>
      <c r="B122" s="45" t="s">
        <v>52</v>
      </c>
      <c r="C122" s="45" t="s">
        <v>358</v>
      </c>
      <c r="D122" s="46">
        <v>25804</v>
      </c>
      <c r="E122" s="45" t="s">
        <v>38</v>
      </c>
      <c r="F122" s="45">
        <v>95</v>
      </c>
      <c r="G122" s="45">
        <v>500</v>
      </c>
      <c r="H122" s="45">
        <v>482.5</v>
      </c>
      <c r="I122" s="45">
        <v>500</v>
      </c>
      <c r="J122" s="45">
        <v>-17.5</v>
      </c>
      <c r="K122" s="45">
        <v>95</v>
      </c>
      <c r="L122" s="47"/>
      <c r="O122" t="str">
        <f t="shared" si="3"/>
        <v/>
      </c>
    </row>
    <row r="123" spans="1:15" x14ac:dyDescent="0.25">
      <c r="A123" s="44">
        <v>402616</v>
      </c>
      <c r="B123" s="45" t="s">
        <v>40</v>
      </c>
      <c r="C123" s="45" t="s">
        <v>60</v>
      </c>
      <c r="D123" s="46">
        <v>29919</v>
      </c>
      <c r="E123" s="45" t="s">
        <v>38</v>
      </c>
      <c r="F123" s="45">
        <v>75</v>
      </c>
      <c r="G123" s="45">
        <v>824.5</v>
      </c>
      <c r="H123" s="45">
        <v>841.5</v>
      </c>
      <c r="I123" s="45">
        <v>821.5</v>
      </c>
      <c r="J123" s="45">
        <v>20</v>
      </c>
      <c r="K123" s="45">
        <v>75</v>
      </c>
      <c r="L123" s="47"/>
      <c r="O123" t="str">
        <f t="shared" si="3"/>
        <v/>
      </c>
    </row>
    <row r="124" spans="1:15" x14ac:dyDescent="0.25">
      <c r="A124" s="44">
        <v>405843</v>
      </c>
      <c r="B124" s="45" t="s">
        <v>123</v>
      </c>
      <c r="C124" s="45" t="s">
        <v>153</v>
      </c>
      <c r="D124" s="46">
        <v>27760</v>
      </c>
      <c r="E124" s="45" t="s">
        <v>38</v>
      </c>
      <c r="F124" s="45">
        <v>80</v>
      </c>
      <c r="G124" s="45">
        <v>725.5</v>
      </c>
      <c r="H124" s="45">
        <v>742.5</v>
      </c>
      <c r="I124" s="45">
        <v>715</v>
      </c>
      <c r="J124" s="45">
        <v>27.5</v>
      </c>
      <c r="K124" s="45">
        <v>80</v>
      </c>
      <c r="L124" s="47"/>
      <c r="O124" t="str">
        <f t="shared" si="3"/>
        <v/>
      </c>
    </row>
    <row r="125" spans="1:15" x14ac:dyDescent="0.25">
      <c r="A125" s="44">
        <v>408191</v>
      </c>
      <c r="B125" s="45" t="s">
        <v>69</v>
      </c>
      <c r="C125" s="45" t="s">
        <v>300</v>
      </c>
      <c r="D125" s="46">
        <v>28920</v>
      </c>
      <c r="E125" s="45" t="s">
        <v>38</v>
      </c>
      <c r="F125" s="45">
        <v>80</v>
      </c>
      <c r="G125" s="45">
        <v>756</v>
      </c>
      <c r="H125" s="45">
        <v>773</v>
      </c>
      <c r="I125" s="45">
        <v>790</v>
      </c>
      <c r="J125" s="45">
        <v>-17</v>
      </c>
      <c r="K125" s="45">
        <v>80</v>
      </c>
      <c r="L125" s="47"/>
      <c r="O125" t="str">
        <f t="shared" si="3"/>
        <v/>
      </c>
    </row>
    <row r="126" spans="1:15" x14ac:dyDescent="0.25">
      <c r="A126" s="44">
        <v>412028</v>
      </c>
      <c r="B126" s="45" t="s">
        <v>91</v>
      </c>
      <c r="C126" s="45" t="s">
        <v>108</v>
      </c>
      <c r="D126" s="46">
        <v>24960</v>
      </c>
      <c r="E126" s="45" t="s">
        <v>38</v>
      </c>
      <c r="F126" s="45">
        <v>80</v>
      </c>
      <c r="G126" s="45">
        <v>782.5</v>
      </c>
      <c r="H126" s="45">
        <v>782.5</v>
      </c>
      <c r="I126" s="45">
        <v>782.5</v>
      </c>
      <c r="J126" s="45"/>
      <c r="K126" s="45">
        <v>80</v>
      </c>
      <c r="L126" s="47"/>
      <c r="O126" t="str">
        <f t="shared" si="3"/>
        <v/>
      </c>
    </row>
    <row r="127" spans="1:15" x14ac:dyDescent="0.25">
      <c r="A127" s="44">
        <v>412714</v>
      </c>
      <c r="B127" s="45" t="s">
        <v>94</v>
      </c>
      <c r="C127" s="45" t="s">
        <v>201</v>
      </c>
      <c r="D127" s="46">
        <v>29259</v>
      </c>
      <c r="E127" s="45" t="s">
        <v>38</v>
      </c>
      <c r="F127" s="45">
        <v>70</v>
      </c>
      <c r="G127" s="45">
        <v>911</v>
      </c>
      <c r="H127" s="45">
        <v>928</v>
      </c>
      <c r="I127" s="45">
        <v>903</v>
      </c>
      <c r="J127" s="45">
        <v>25</v>
      </c>
      <c r="K127" s="45">
        <v>70</v>
      </c>
      <c r="L127" s="47"/>
      <c r="O127" t="str">
        <f t="shared" si="3"/>
        <v/>
      </c>
    </row>
    <row r="128" spans="1:15" x14ac:dyDescent="0.25">
      <c r="A128" s="44">
        <v>440152</v>
      </c>
      <c r="B128" s="45" t="s">
        <v>72</v>
      </c>
      <c r="C128" s="45" t="s">
        <v>73</v>
      </c>
      <c r="D128" s="46">
        <v>18634</v>
      </c>
      <c r="E128" s="45" t="s">
        <v>38</v>
      </c>
      <c r="F128" s="45">
        <v>95</v>
      </c>
      <c r="G128" s="45">
        <v>500</v>
      </c>
      <c r="H128" s="45">
        <v>454.5</v>
      </c>
      <c r="I128" s="45">
        <v>500</v>
      </c>
      <c r="J128" s="45">
        <v>-45.5</v>
      </c>
      <c r="K128" s="45">
        <v>95</v>
      </c>
      <c r="L128" s="47"/>
      <c r="O128" t="str">
        <f t="shared" si="3"/>
        <v/>
      </c>
    </row>
    <row r="129" spans="1:15" x14ac:dyDescent="0.25">
      <c r="A129" s="44">
        <v>442164</v>
      </c>
      <c r="B129" s="45" t="s">
        <v>110</v>
      </c>
      <c r="C129" s="45" t="s">
        <v>362</v>
      </c>
      <c r="D129" s="46">
        <v>14873</v>
      </c>
      <c r="E129" s="45" t="s">
        <v>38</v>
      </c>
      <c r="F129" s="45">
        <v>80</v>
      </c>
      <c r="G129" s="45">
        <v>737.5</v>
      </c>
      <c r="H129" s="45">
        <v>754.5</v>
      </c>
      <c r="I129" s="45">
        <v>763</v>
      </c>
      <c r="J129" s="45">
        <v>-8.5</v>
      </c>
      <c r="K129" s="45">
        <v>80</v>
      </c>
      <c r="L129" s="47"/>
      <c r="O129" t="str">
        <f t="shared" si="3"/>
        <v/>
      </c>
    </row>
    <row r="130" spans="1:15" x14ac:dyDescent="0.25">
      <c r="A130" s="44">
        <v>450785</v>
      </c>
      <c r="B130" s="45" t="s">
        <v>82</v>
      </c>
      <c r="C130" s="45" t="s">
        <v>251</v>
      </c>
      <c r="D130" s="46">
        <v>24345</v>
      </c>
      <c r="E130" s="45" t="s">
        <v>38</v>
      </c>
      <c r="F130" s="45">
        <v>75</v>
      </c>
      <c r="G130" s="45">
        <v>878.5</v>
      </c>
      <c r="H130" s="45">
        <v>895.5</v>
      </c>
      <c r="I130" s="45">
        <v>863.5</v>
      </c>
      <c r="J130" s="45">
        <v>32</v>
      </c>
      <c r="K130" s="45">
        <v>75</v>
      </c>
      <c r="L130" s="47"/>
      <c r="O130" t="str">
        <f t="shared" ref="O130:O148" si="4">IF(C131=C130,"erreur","")</f>
        <v/>
      </c>
    </row>
    <row r="131" spans="1:15" x14ac:dyDescent="0.25">
      <c r="A131" s="44">
        <v>455470</v>
      </c>
      <c r="B131" s="45" t="s">
        <v>114</v>
      </c>
      <c r="C131" s="45" t="s">
        <v>241</v>
      </c>
      <c r="D131" s="46">
        <v>22760</v>
      </c>
      <c r="E131" s="45" t="s">
        <v>38</v>
      </c>
      <c r="F131" s="45">
        <v>95</v>
      </c>
      <c r="G131" s="45">
        <v>500</v>
      </c>
      <c r="H131" s="45">
        <v>504.5</v>
      </c>
      <c r="I131" s="45">
        <v>500</v>
      </c>
      <c r="J131" s="45">
        <v>4.5</v>
      </c>
      <c r="K131" s="45">
        <v>95</v>
      </c>
      <c r="L131" s="47"/>
      <c r="O131" t="str">
        <f t="shared" si="4"/>
        <v/>
      </c>
    </row>
    <row r="132" spans="1:15" x14ac:dyDescent="0.25">
      <c r="A132" s="44">
        <v>493735</v>
      </c>
      <c r="B132" s="45" t="s">
        <v>72</v>
      </c>
      <c r="C132" s="45" t="s">
        <v>370</v>
      </c>
      <c r="D132" s="46">
        <v>26805</v>
      </c>
      <c r="E132" s="45" t="s">
        <v>100</v>
      </c>
      <c r="F132" s="45">
        <v>85</v>
      </c>
      <c r="G132" s="45">
        <v>656.5</v>
      </c>
      <c r="H132" s="45">
        <v>673.5</v>
      </c>
      <c r="I132" s="45">
        <v>667.5</v>
      </c>
      <c r="J132" s="45">
        <v>6</v>
      </c>
      <c r="K132" s="45">
        <v>85</v>
      </c>
      <c r="L132" s="47"/>
      <c r="O132" t="str">
        <f t="shared" si="4"/>
        <v/>
      </c>
    </row>
    <row r="133" spans="1:15" x14ac:dyDescent="0.25">
      <c r="A133" s="44">
        <v>504766</v>
      </c>
      <c r="B133" s="45" t="s">
        <v>62</v>
      </c>
      <c r="C133" s="45" t="s">
        <v>347</v>
      </c>
      <c r="D133" s="46">
        <v>27612</v>
      </c>
      <c r="E133" s="45" t="s">
        <v>100</v>
      </c>
      <c r="F133" s="45">
        <v>80</v>
      </c>
      <c r="G133" s="45">
        <v>719.5</v>
      </c>
      <c r="H133" s="45">
        <v>736.5</v>
      </c>
      <c r="I133" s="45">
        <v>711.5</v>
      </c>
      <c r="J133" s="45">
        <v>25</v>
      </c>
      <c r="K133" s="45">
        <v>80</v>
      </c>
      <c r="L133" s="47"/>
      <c r="O133" t="str">
        <f t="shared" si="4"/>
        <v/>
      </c>
    </row>
    <row r="134" spans="1:15" x14ac:dyDescent="0.25">
      <c r="A134" s="44">
        <v>506471</v>
      </c>
      <c r="B134" s="45" t="s">
        <v>49</v>
      </c>
      <c r="C134" s="45" t="s">
        <v>180</v>
      </c>
      <c r="D134" s="46">
        <v>25588</v>
      </c>
      <c r="E134" s="45" t="s">
        <v>38</v>
      </c>
      <c r="F134" s="45">
        <v>85</v>
      </c>
      <c r="G134" s="45">
        <v>681.5</v>
      </c>
      <c r="H134" s="45">
        <v>698.5</v>
      </c>
      <c r="I134" s="45">
        <v>659.5</v>
      </c>
      <c r="J134" s="45">
        <v>39</v>
      </c>
      <c r="K134" s="45">
        <v>85</v>
      </c>
      <c r="L134" s="47"/>
      <c r="O134" t="str">
        <f t="shared" si="4"/>
        <v/>
      </c>
    </row>
    <row r="135" spans="1:15" x14ac:dyDescent="0.25">
      <c r="A135" s="44">
        <v>506473</v>
      </c>
      <c r="B135" s="45" t="s">
        <v>49</v>
      </c>
      <c r="C135" s="45" t="s">
        <v>230</v>
      </c>
      <c r="D135" s="46">
        <v>25554</v>
      </c>
      <c r="E135" s="45" t="s">
        <v>38</v>
      </c>
      <c r="F135" s="45">
        <v>95</v>
      </c>
      <c r="G135" s="45">
        <v>529.5</v>
      </c>
      <c r="H135" s="45">
        <v>546.5</v>
      </c>
      <c r="I135" s="45">
        <v>511</v>
      </c>
      <c r="J135" s="45">
        <v>35.5</v>
      </c>
      <c r="K135" s="45">
        <v>95</v>
      </c>
      <c r="L135" s="47"/>
      <c r="O135" t="str">
        <f t="shared" si="4"/>
        <v/>
      </c>
    </row>
    <row r="136" spans="1:15" x14ac:dyDescent="0.25">
      <c r="A136" s="44">
        <v>506484</v>
      </c>
      <c r="B136" s="45" t="s">
        <v>49</v>
      </c>
      <c r="C136" s="45" t="s">
        <v>319</v>
      </c>
      <c r="D136" s="46">
        <v>28483</v>
      </c>
      <c r="E136" s="45" t="s">
        <v>38</v>
      </c>
      <c r="F136" s="45">
        <v>95</v>
      </c>
      <c r="G136" s="45">
        <v>538.5</v>
      </c>
      <c r="H136" s="45">
        <v>555.5</v>
      </c>
      <c r="I136" s="45">
        <v>575</v>
      </c>
      <c r="J136" s="45">
        <v>-19.5</v>
      </c>
      <c r="K136" s="45">
        <v>90</v>
      </c>
      <c r="L136" s="47" t="s">
        <v>42</v>
      </c>
      <c r="O136" t="str">
        <f t="shared" si="4"/>
        <v/>
      </c>
    </row>
    <row r="137" spans="1:15" x14ac:dyDescent="0.25">
      <c r="A137" s="44">
        <v>508332</v>
      </c>
      <c r="B137" s="45" t="s">
        <v>110</v>
      </c>
      <c r="C137" s="45" t="s">
        <v>111</v>
      </c>
      <c r="D137" s="46">
        <v>16284</v>
      </c>
      <c r="E137" s="45" t="s">
        <v>38</v>
      </c>
      <c r="F137" s="45">
        <v>95</v>
      </c>
      <c r="G137" s="45">
        <v>500</v>
      </c>
      <c r="H137" s="45">
        <v>449.5</v>
      </c>
      <c r="I137" s="45">
        <v>500</v>
      </c>
      <c r="J137" s="45">
        <v>-50.5</v>
      </c>
      <c r="K137" s="45">
        <v>95</v>
      </c>
      <c r="L137" s="47"/>
      <c r="O137" t="str">
        <f t="shared" si="4"/>
        <v/>
      </c>
    </row>
    <row r="138" spans="1:15" x14ac:dyDescent="0.25">
      <c r="A138" s="44">
        <v>508860</v>
      </c>
      <c r="B138" s="45" t="s">
        <v>110</v>
      </c>
      <c r="C138" s="45" t="s">
        <v>199</v>
      </c>
      <c r="D138" s="46">
        <v>17487</v>
      </c>
      <c r="E138" s="45" t="s">
        <v>38</v>
      </c>
      <c r="F138" s="45">
        <v>95</v>
      </c>
      <c r="G138" s="45">
        <v>500</v>
      </c>
      <c r="H138" s="45">
        <v>457.5</v>
      </c>
      <c r="I138" s="45">
        <v>500</v>
      </c>
      <c r="J138" s="45">
        <v>-42.5</v>
      </c>
      <c r="K138" s="45">
        <v>95</v>
      </c>
      <c r="L138" s="47"/>
      <c r="O138" t="str">
        <f t="shared" si="4"/>
        <v/>
      </c>
    </row>
    <row r="139" spans="1:15" x14ac:dyDescent="0.25">
      <c r="A139" s="44">
        <v>517419</v>
      </c>
      <c r="B139" s="45" t="s">
        <v>84</v>
      </c>
      <c r="C139" s="45" t="s">
        <v>263</v>
      </c>
      <c r="D139" s="46">
        <v>15385</v>
      </c>
      <c r="E139" s="45" t="s">
        <v>38</v>
      </c>
      <c r="F139" s="45">
        <v>75</v>
      </c>
      <c r="G139" s="45">
        <v>824.5</v>
      </c>
      <c r="H139" s="45">
        <v>841.5</v>
      </c>
      <c r="I139" s="45">
        <v>884.5</v>
      </c>
      <c r="J139" s="45">
        <v>-43</v>
      </c>
      <c r="K139" s="45">
        <v>75</v>
      </c>
      <c r="L139" s="47"/>
      <c r="O139" t="str">
        <f t="shared" si="4"/>
        <v/>
      </c>
    </row>
    <row r="140" spans="1:15" x14ac:dyDescent="0.25">
      <c r="A140" s="44">
        <v>520086</v>
      </c>
      <c r="B140" s="45" t="s">
        <v>158</v>
      </c>
      <c r="C140" s="45" t="s">
        <v>367</v>
      </c>
      <c r="D140" s="46">
        <v>25217</v>
      </c>
      <c r="E140" s="45" t="s">
        <v>38</v>
      </c>
      <c r="F140" s="45">
        <v>90</v>
      </c>
      <c r="G140" s="45">
        <v>599.5</v>
      </c>
      <c r="H140" s="45">
        <v>616.5</v>
      </c>
      <c r="I140" s="45">
        <v>652.5</v>
      </c>
      <c r="J140" s="45">
        <v>-36</v>
      </c>
      <c r="K140" s="45">
        <v>85</v>
      </c>
      <c r="L140" s="47" t="s">
        <v>42</v>
      </c>
      <c r="O140" t="str">
        <f t="shared" si="4"/>
        <v/>
      </c>
    </row>
    <row r="141" spans="1:15" x14ac:dyDescent="0.25">
      <c r="A141" s="50">
        <v>529342</v>
      </c>
      <c r="B141" s="51" t="s">
        <v>40</v>
      </c>
      <c r="C141" s="51" t="s">
        <v>352</v>
      </c>
      <c r="D141" s="52">
        <v>25182</v>
      </c>
      <c r="E141" s="45" t="s">
        <v>38</v>
      </c>
      <c r="F141" s="45">
        <v>75</v>
      </c>
      <c r="G141" s="45">
        <v>831.5</v>
      </c>
      <c r="H141" s="45">
        <v>848.5</v>
      </c>
      <c r="I141" s="45">
        <v>803</v>
      </c>
      <c r="J141" s="45">
        <v>45.5</v>
      </c>
      <c r="K141" s="45">
        <v>75</v>
      </c>
      <c r="L141" s="47"/>
      <c r="O141" t="str">
        <f t="shared" si="4"/>
        <v/>
      </c>
    </row>
    <row r="142" spans="1:15" x14ac:dyDescent="0.25">
      <c r="A142" s="44">
        <v>535024</v>
      </c>
      <c r="B142" s="45" t="s">
        <v>44</v>
      </c>
      <c r="C142" s="45" t="s">
        <v>240</v>
      </c>
      <c r="D142" s="46">
        <v>24883</v>
      </c>
      <c r="E142" s="45" t="s">
        <v>38</v>
      </c>
      <c r="F142" s="45">
        <v>85</v>
      </c>
      <c r="G142" s="45">
        <v>672</v>
      </c>
      <c r="H142" s="45">
        <v>689</v>
      </c>
      <c r="I142" s="45">
        <v>580.5</v>
      </c>
      <c r="J142" s="45">
        <v>108.5</v>
      </c>
      <c r="K142" s="45">
        <v>90</v>
      </c>
      <c r="L142" s="47" t="s">
        <v>58</v>
      </c>
      <c r="O142" t="str">
        <f t="shared" si="4"/>
        <v/>
      </c>
    </row>
    <row r="143" spans="1:15" x14ac:dyDescent="0.25">
      <c r="A143" s="44">
        <v>656911</v>
      </c>
      <c r="B143" s="45" t="s">
        <v>40</v>
      </c>
      <c r="C143" s="45" t="s">
        <v>186</v>
      </c>
      <c r="D143" s="56">
        <v>29987</v>
      </c>
      <c r="E143" s="45" t="s">
        <v>38</v>
      </c>
      <c r="F143" s="45">
        <v>95</v>
      </c>
      <c r="G143" s="45">
        <v>508.5</v>
      </c>
      <c r="H143" s="45">
        <v>525.5</v>
      </c>
      <c r="I143" s="45">
        <v>500</v>
      </c>
      <c r="J143" s="45">
        <v>25.5</v>
      </c>
      <c r="K143" s="45">
        <v>95</v>
      </c>
      <c r="L143" s="47"/>
      <c r="O143" t="str">
        <f t="shared" si="4"/>
        <v/>
      </c>
    </row>
    <row r="144" spans="1:15" x14ac:dyDescent="0.25">
      <c r="A144" s="44">
        <v>657079</v>
      </c>
      <c r="B144" s="45" t="s">
        <v>82</v>
      </c>
      <c r="C144" s="45" t="s">
        <v>360</v>
      </c>
      <c r="D144" s="46">
        <v>35958</v>
      </c>
      <c r="E144" s="45" t="s">
        <v>38</v>
      </c>
      <c r="F144" s="45">
        <v>50</v>
      </c>
      <c r="G144" s="45">
        <v>1304</v>
      </c>
      <c r="H144" s="45">
        <v>1321</v>
      </c>
      <c r="I144" s="45">
        <v>1300</v>
      </c>
      <c r="J144" s="45">
        <v>21</v>
      </c>
      <c r="K144" s="45">
        <v>50</v>
      </c>
      <c r="L144" s="47"/>
      <c r="O144" t="str">
        <f t="shared" si="4"/>
        <v/>
      </c>
    </row>
    <row r="145" spans="1:15" x14ac:dyDescent="0.25">
      <c r="A145" s="44">
        <v>657556</v>
      </c>
      <c r="B145" s="45" t="s">
        <v>40</v>
      </c>
      <c r="C145" s="45" t="s">
        <v>155</v>
      </c>
      <c r="D145" s="46">
        <v>22432</v>
      </c>
      <c r="E145" s="45" t="s">
        <v>38</v>
      </c>
      <c r="F145" s="45">
        <v>95</v>
      </c>
      <c r="G145" s="45">
        <v>533</v>
      </c>
      <c r="H145" s="45">
        <v>550</v>
      </c>
      <c r="I145" s="45">
        <v>500</v>
      </c>
      <c r="J145" s="45">
        <v>50</v>
      </c>
      <c r="K145" s="45">
        <v>95</v>
      </c>
      <c r="L145" s="47"/>
      <c r="O145" t="str">
        <f t="shared" si="4"/>
        <v/>
      </c>
    </row>
    <row r="146" spans="1:15" x14ac:dyDescent="0.25">
      <c r="A146" s="44">
        <v>657653</v>
      </c>
      <c r="B146" s="45" t="s">
        <v>69</v>
      </c>
      <c r="C146" s="45" t="s">
        <v>320</v>
      </c>
      <c r="D146" s="46">
        <v>25093</v>
      </c>
      <c r="E146" s="45" t="s">
        <v>38</v>
      </c>
      <c r="F146" s="45">
        <v>75</v>
      </c>
      <c r="G146" s="45">
        <v>851.5</v>
      </c>
      <c r="H146" s="45">
        <v>868.5</v>
      </c>
      <c r="I146" s="45">
        <v>900</v>
      </c>
      <c r="J146" s="45">
        <v>-31.5</v>
      </c>
      <c r="K146" s="45">
        <v>70</v>
      </c>
      <c r="L146" s="47" t="s">
        <v>42</v>
      </c>
      <c r="O146" t="str">
        <f t="shared" si="4"/>
        <v/>
      </c>
    </row>
    <row r="147" spans="1:15" x14ac:dyDescent="0.25">
      <c r="A147" s="44">
        <v>657655</v>
      </c>
      <c r="B147" s="45" t="s">
        <v>69</v>
      </c>
      <c r="C147" s="45" t="s">
        <v>268</v>
      </c>
      <c r="D147" s="46">
        <v>29934</v>
      </c>
      <c r="E147" s="45" t="s">
        <v>38</v>
      </c>
      <c r="F147" s="45">
        <v>85</v>
      </c>
      <c r="G147" s="45">
        <v>644.5</v>
      </c>
      <c r="H147" s="45">
        <v>661.5</v>
      </c>
      <c r="I147" s="45">
        <v>550</v>
      </c>
      <c r="J147" s="45">
        <v>111.5</v>
      </c>
      <c r="K147" s="45">
        <v>90</v>
      </c>
      <c r="L147" s="47" t="s">
        <v>58</v>
      </c>
      <c r="O147" t="str">
        <f t="shared" si="4"/>
        <v/>
      </c>
    </row>
    <row r="148" spans="1:15" x14ac:dyDescent="0.25">
      <c r="A148" s="44">
        <v>657656</v>
      </c>
      <c r="B148" s="45" t="s">
        <v>69</v>
      </c>
      <c r="C148" s="45" t="s">
        <v>70</v>
      </c>
      <c r="D148" s="46">
        <v>23165</v>
      </c>
      <c r="E148" s="45" t="s">
        <v>38</v>
      </c>
      <c r="F148" s="45">
        <v>90</v>
      </c>
      <c r="G148" s="45">
        <v>579</v>
      </c>
      <c r="H148" s="45">
        <v>596</v>
      </c>
      <c r="I148" s="45">
        <v>550</v>
      </c>
      <c r="J148" s="45">
        <v>46</v>
      </c>
      <c r="K148" s="45">
        <v>90</v>
      </c>
      <c r="L148" s="47"/>
      <c r="M148" s="48">
        <v>23165</v>
      </c>
      <c r="N148" s="48">
        <v>23076</v>
      </c>
      <c r="O148" t="str">
        <f t="shared" si="4"/>
        <v/>
      </c>
    </row>
    <row r="149" spans="1:15" x14ac:dyDescent="0.25">
      <c r="A149" s="44">
        <v>657657</v>
      </c>
      <c r="B149" s="45" t="s">
        <v>69</v>
      </c>
      <c r="C149" s="53" t="s">
        <v>343</v>
      </c>
      <c r="D149" s="65">
        <v>26796</v>
      </c>
      <c r="E149" s="45" t="s">
        <v>38</v>
      </c>
      <c r="F149" s="45">
        <v>95</v>
      </c>
      <c r="G149" s="45">
        <v>500</v>
      </c>
      <c r="H149" s="45">
        <v>491.5</v>
      </c>
      <c r="I149" s="45">
        <v>500</v>
      </c>
      <c r="J149" s="45">
        <v>-8.5</v>
      </c>
      <c r="K149" s="45">
        <v>95</v>
      </c>
      <c r="L149" s="47"/>
      <c r="M149" s="49">
        <v>26796</v>
      </c>
      <c r="N149" s="55">
        <v>27003</v>
      </c>
      <c r="O149" t="e">
        <f>IF(#REF!=C149,"erreur","")</f>
        <v>#REF!</v>
      </c>
    </row>
    <row r="150" spans="1:15" x14ac:dyDescent="0.25">
      <c r="A150" s="44">
        <v>657659</v>
      </c>
      <c r="B150" s="45" t="s">
        <v>69</v>
      </c>
      <c r="C150" s="45" t="s">
        <v>126</v>
      </c>
      <c r="D150" s="46">
        <v>26910</v>
      </c>
      <c r="E150" s="45" t="s">
        <v>38</v>
      </c>
      <c r="F150" s="45">
        <v>95</v>
      </c>
      <c r="G150" s="45">
        <v>500</v>
      </c>
      <c r="H150" s="45">
        <v>505.5</v>
      </c>
      <c r="I150" s="45">
        <v>500</v>
      </c>
      <c r="J150" s="45">
        <v>5.5</v>
      </c>
      <c r="K150" s="45">
        <v>95</v>
      </c>
      <c r="L150" s="47"/>
      <c r="M150" s="48">
        <v>26732</v>
      </c>
      <c r="N150" s="48">
        <v>26910</v>
      </c>
      <c r="O150" t="str">
        <f t="shared" ref="O150:O169" si="5">IF(C151=C150,"erreur","")</f>
        <v/>
      </c>
    </row>
    <row r="151" spans="1:15" x14ac:dyDescent="0.25">
      <c r="A151" s="44">
        <v>657660</v>
      </c>
      <c r="B151" s="45" t="s">
        <v>69</v>
      </c>
      <c r="C151" s="51" t="s">
        <v>266</v>
      </c>
      <c r="D151" s="46">
        <v>27735</v>
      </c>
      <c r="E151" s="45" t="s">
        <v>38</v>
      </c>
      <c r="F151" s="45">
        <v>85</v>
      </c>
      <c r="G151" s="45">
        <v>623.5</v>
      </c>
      <c r="H151" s="45">
        <v>640.5</v>
      </c>
      <c r="I151" s="45">
        <v>500</v>
      </c>
      <c r="J151" s="45">
        <v>140.5</v>
      </c>
      <c r="K151" s="45">
        <v>95</v>
      </c>
      <c r="L151" s="47" t="s">
        <v>58</v>
      </c>
      <c r="M151" s="48">
        <v>27587</v>
      </c>
      <c r="N151" s="48">
        <v>27735</v>
      </c>
      <c r="O151" t="str">
        <f t="shared" si="5"/>
        <v/>
      </c>
    </row>
    <row r="152" spans="1:15" x14ac:dyDescent="0.25">
      <c r="A152" s="44">
        <v>657664</v>
      </c>
      <c r="B152" s="45" t="s">
        <v>69</v>
      </c>
      <c r="C152" s="45" t="s">
        <v>203</v>
      </c>
      <c r="D152" s="46">
        <v>26900</v>
      </c>
      <c r="E152" s="45" t="s">
        <v>100</v>
      </c>
      <c r="F152" s="45">
        <v>90</v>
      </c>
      <c r="G152" s="45">
        <v>582</v>
      </c>
      <c r="H152" s="45">
        <v>599</v>
      </c>
      <c r="I152" s="45">
        <v>500</v>
      </c>
      <c r="J152" s="45">
        <v>99</v>
      </c>
      <c r="K152" s="45">
        <v>95</v>
      </c>
      <c r="L152" s="47" t="s">
        <v>58</v>
      </c>
      <c r="O152" t="str">
        <f t="shared" si="5"/>
        <v/>
      </c>
    </row>
    <row r="153" spans="1:15" x14ac:dyDescent="0.25">
      <c r="A153" s="44">
        <v>657665</v>
      </c>
      <c r="B153" s="45" t="s">
        <v>69</v>
      </c>
      <c r="C153" s="45" t="s">
        <v>204</v>
      </c>
      <c r="D153" s="46">
        <v>27471</v>
      </c>
      <c r="E153" s="45" t="s">
        <v>38</v>
      </c>
      <c r="F153" s="45">
        <v>90</v>
      </c>
      <c r="G153" s="45">
        <v>591</v>
      </c>
      <c r="H153" s="45">
        <v>608</v>
      </c>
      <c r="I153" s="45">
        <v>500</v>
      </c>
      <c r="J153" s="45">
        <v>108</v>
      </c>
      <c r="K153" s="45">
        <v>95</v>
      </c>
      <c r="L153" s="47" t="s">
        <v>58</v>
      </c>
      <c r="O153" t="str">
        <f t="shared" si="5"/>
        <v/>
      </c>
    </row>
    <row r="154" spans="1:15" x14ac:dyDescent="0.25">
      <c r="A154" s="44">
        <v>657666</v>
      </c>
      <c r="B154" s="45" t="s">
        <v>69</v>
      </c>
      <c r="C154" s="45" t="s">
        <v>298</v>
      </c>
      <c r="D154" s="46">
        <v>26221</v>
      </c>
      <c r="E154" s="45" t="s">
        <v>38</v>
      </c>
      <c r="F154" s="45">
        <v>95</v>
      </c>
      <c r="G154" s="45">
        <v>500</v>
      </c>
      <c r="H154" s="45">
        <v>499</v>
      </c>
      <c r="I154" s="45">
        <v>500</v>
      </c>
      <c r="J154" s="45">
        <v>-1</v>
      </c>
      <c r="K154" s="45">
        <v>95</v>
      </c>
      <c r="L154" s="47"/>
      <c r="M154" s="45"/>
      <c r="O154" t="str">
        <f t="shared" si="5"/>
        <v/>
      </c>
    </row>
    <row r="155" spans="1:15" x14ac:dyDescent="0.25">
      <c r="A155" s="44">
        <v>657667</v>
      </c>
      <c r="B155" s="45" t="s">
        <v>69</v>
      </c>
      <c r="C155" s="45" t="s">
        <v>286</v>
      </c>
      <c r="D155" s="46">
        <v>29143</v>
      </c>
      <c r="E155" s="45" t="s">
        <v>38</v>
      </c>
      <c r="F155" s="45">
        <v>95</v>
      </c>
      <c r="G155" s="45">
        <v>501</v>
      </c>
      <c r="H155" s="45">
        <v>518</v>
      </c>
      <c r="I155" s="45">
        <v>500</v>
      </c>
      <c r="J155" s="45">
        <v>18</v>
      </c>
      <c r="K155" s="45">
        <v>95</v>
      </c>
      <c r="L155" s="47"/>
      <c r="O155" t="str">
        <f t="shared" si="5"/>
        <v/>
      </c>
    </row>
    <row r="156" spans="1:15" x14ac:dyDescent="0.25">
      <c r="A156" s="44">
        <v>657668</v>
      </c>
      <c r="B156" s="45" t="s">
        <v>69</v>
      </c>
      <c r="C156" s="45" t="s">
        <v>122</v>
      </c>
      <c r="D156" s="46">
        <v>26783</v>
      </c>
      <c r="E156" s="45" t="s">
        <v>38</v>
      </c>
      <c r="F156" s="45">
        <v>95</v>
      </c>
      <c r="G156" s="45">
        <v>500</v>
      </c>
      <c r="H156" s="45">
        <v>509</v>
      </c>
      <c r="I156" s="45">
        <v>500</v>
      </c>
      <c r="J156" s="45">
        <v>9</v>
      </c>
      <c r="K156" s="45">
        <v>95</v>
      </c>
      <c r="L156" s="47"/>
      <c r="O156" t="str">
        <f t="shared" si="5"/>
        <v/>
      </c>
    </row>
    <row r="157" spans="1:15" x14ac:dyDescent="0.25">
      <c r="A157" s="44">
        <v>657734</v>
      </c>
      <c r="B157" s="45" t="s">
        <v>49</v>
      </c>
      <c r="C157" s="45" t="s">
        <v>78</v>
      </c>
      <c r="D157" s="46">
        <v>24384</v>
      </c>
      <c r="E157" s="45" t="s">
        <v>38</v>
      </c>
      <c r="F157" s="45">
        <v>85</v>
      </c>
      <c r="G157" s="45">
        <v>669</v>
      </c>
      <c r="H157" s="45">
        <v>669</v>
      </c>
      <c r="I157" s="45">
        <v>669</v>
      </c>
      <c r="J157" s="45"/>
      <c r="K157" s="45">
        <v>85</v>
      </c>
      <c r="L157" s="47"/>
      <c r="M157" s="48">
        <v>24384</v>
      </c>
      <c r="O157" t="str">
        <f t="shared" si="5"/>
        <v/>
      </c>
    </row>
    <row r="158" spans="1:15" x14ac:dyDescent="0.25">
      <c r="A158" s="44">
        <v>658424</v>
      </c>
      <c r="B158" s="45" t="s">
        <v>91</v>
      </c>
      <c r="C158" s="45" t="s">
        <v>280</v>
      </c>
      <c r="D158" s="46">
        <v>30116</v>
      </c>
      <c r="E158" s="45" t="s">
        <v>38</v>
      </c>
      <c r="F158" s="45">
        <v>85</v>
      </c>
      <c r="G158" s="45">
        <v>643</v>
      </c>
      <c r="H158" s="45">
        <v>660</v>
      </c>
      <c r="I158" s="45">
        <v>700</v>
      </c>
      <c r="J158" s="45">
        <v>-40</v>
      </c>
      <c r="K158" s="45">
        <v>80</v>
      </c>
      <c r="L158" s="47" t="s">
        <v>42</v>
      </c>
      <c r="O158" t="str">
        <f t="shared" si="5"/>
        <v/>
      </c>
    </row>
    <row r="159" spans="1:15" x14ac:dyDescent="0.25">
      <c r="A159" s="44">
        <v>658425</v>
      </c>
      <c r="B159" s="45" t="s">
        <v>91</v>
      </c>
      <c r="C159" s="45" t="s">
        <v>294</v>
      </c>
      <c r="D159" s="48">
        <v>30297</v>
      </c>
      <c r="E159" s="45" t="s">
        <v>38</v>
      </c>
      <c r="F159" s="45">
        <v>40</v>
      </c>
      <c r="G159" s="45">
        <v>1555</v>
      </c>
      <c r="H159" s="45">
        <v>1572</v>
      </c>
      <c r="I159" s="45">
        <v>1600</v>
      </c>
      <c r="J159" s="45">
        <v>-28</v>
      </c>
      <c r="K159" s="45">
        <v>35</v>
      </c>
      <c r="L159" s="47" t="s">
        <v>42</v>
      </c>
      <c r="N159" s="45"/>
      <c r="O159" t="str">
        <f t="shared" si="5"/>
        <v/>
      </c>
    </row>
    <row r="160" spans="1:15" x14ac:dyDescent="0.25">
      <c r="A160" s="44">
        <v>658427</v>
      </c>
      <c r="B160" s="45" t="s">
        <v>91</v>
      </c>
      <c r="C160" s="45" t="s">
        <v>197</v>
      </c>
      <c r="D160" s="46">
        <v>32308</v>
      </c>
      <c r="E160" s="45" t="s">
        <v>38</v>
      </c>
      <c r="F160" s="45">
        <v>75</v>
      </c>
      <c r="G160" s="45">
        <v>845</v>
      </c>
      <c r="H160" s="45">
        <v>862</v>
      </c>
      <c r="I160" s="45">
        <v>700</v>
      </c>
      <c r="J160" s="45">
        <v>162</v>
      </c>
      <c r="K160" s="45">
        <v>80</v>
      </c>
      <c r="L160" s="47" t="s">
        <v>58</v>
      </c>
      <c r="O160" t="str">
        <f t="shared" si="5"/>
        <v/>
      </c>
    </row>
    <row r="161" spans="1:15" x14ac:dyDescent="0.25">
      <c r="A161" s="50">
        <v>658435</v>
      </c>
      <c r="B161" s="51" t="s">
        <v>91</v>
      </c>
      <c r="C161" s="51" t="s">
        <v>129</v>
      </c>
      <c r="D161" s="52">
        <v>28564</v>
      </c>
      <c r="E161" s="51" t="s">
        <v>100</v>
      </c>
      <c r="F161" s="45">
        <v>85</v>
      </c>
      <c r="G161" s="45">
        <v>673</v>
      </c>
      <c r="H161" s="45">
        <v>690</v>
      </c>
      <c r="I161" s="45">
        <v>700</v>
      </c>
      <c r="J161" s="45">
        <v>-10</v>
      </c>
      <c r="K161" s="45">
        <v>80</v>
      </c>
      <c r="L161" s="47" t="s">
        <v>42</v>
      </c>
      <c r="O161" t="str">
        <f t="shared" si="5"/>
        <v/>
      </c>
    </row>
    <row r="162" spans="1:15" x14ac:dyDescent="0.25">
      <c r="A162" s="44">
        <v>658527</v>
      </c>
      <c r="B162" s="45" t="s">
        <v>94</v>
      </c>
      <c r="C162" s="45" t="s">
        <v>95</v>
      </c>
      <c r="D162" s="46">
        <v>23916</v>
      </c>
      <c r="E162" s="45" t="s">
        <v>38</v>
      </c>
      <c r="F162" s="45">
        <v>75</v>
      </c>
      <c r="G162" s="45">
        <v>881</v>
      </c>
      <c r="H162" s="45">
        <v>898</v>
      </c>
      <c r="I162" s="45">
        <v>833</v>
      </c>
      <c r="J162" s="45">
        <v>65</v>
      </c>
      <c r="K162" s="45">
        <v>75</v>
      </c>
      <c r="L162" s="47"/>
      <c r="O162" t="str">
        <f t="shared" si="5"/>
        <v/>
      </c>
    </row>
    <row r="163" spans="1:15" x14ac:dyDescent="0.25">
      <c r="A163" s="44">
        <v>658642</v>
      </c>
      <c r="B163" s="45" t="s">
        <v>165</v>
      </c>
      <c r="C163" s="45" t="s">
        <v>299</v>
      </c>
      <c r="D163" s="46">
        <v>32137</v>
      </c>
      <c r="E163" s="45" t="s">
        <v>38</v>
      </c>
      <c r="F163" s="45">
        <v>35</v>
      </c>
      <c r="G163" s="45">
        <v>1601.5</v>
      </c>
      <c r="H163" s="45">
        <v>1618.5</v>
      </c>
      <c r="I163" s="45">
        <v>1600</v>
      </c>
      <c r="J163" s="45">
        <v>18.5</v>
      </c>
      <c r="K163" s="45">
        <v>35</v>
      </c>
      <c r="L163" s="47"/>
      <c r="O163" t="str">
        <f t="shared" si="5"/>
        <v/>
      </c>
    </row>
    <row r="164" spans="1:15" x14ac:dyDescent="0.25">
      <c r="A164" s="44">
        <v>658982</v>
      </c>
      <c r="B164" s="45" t="s">
        <v>72</v>
      </c>
      <c r="C164" s="45" t="s">
        <v>90</v>
      </c>
      <c r="D164" s="46">
        <v>30068</v>
      </c>
      <c r="E164" s="45" t="s">
        <v>38</v>
      </c>
      <c r="F164" s="45">
        <v>60</v>
      </c>
      <c r="G164" s="45">
        <v>1118</v>
      </c>
      <c r="H164" s="45">
        <v>1135</v>
      </c>
      <c r="I164" s="45">
        <v>1100</v>
      </c>
      <c r="J164" s="45">
        <v>35</v>
      </c>
      <c r="K164" s="45">
        <v>60</v>
      </c>
      <c r="L164" s="47"/>
      <c r="O164" t="str">
        <f t="shared" si="5"/>
        <v/>
      </c>
    </row>
    <row r="165" spans="1:15" x14ac:dyDescent="0.25">
      <c r="A165" s="44">
        <v>659104</v>
      </c>
      <c r="B165" s="45" t="s">
        <v>44</v>
      </c>
      <c r="C165" s="45" t="s">
        <v>109</v>
      </c>
      <c r="D165" s="46">
        <v>27896</v>
      </c>
      <c r="E165" s="45" t="s">
        <v>38</v>
      </c>
      <c r="F165" s="45">
        <v>85</v>
      </c>
      <c r="G165" s="45">
        <v>641</v>
      </c>
      <c r="H165" s="45">
        <v>658</v>
      </c>
      <c r="I165" s="45">
        <v>500</v>
      </c>
      <c r="J165" s="45">
        <v>158</v>
      </c>
      <c r="K165" s="45">
        <v>95</v>
      </c>
      <c r="L165" s="47" t="s">
        <v>58</v>
      </c>
      <c r="O165" t="str">
        <f t="shared" si="5"/>
        <v/>
      </c>
    </row>
    <row r="166" spans="1:15" x14ac:dyDescent="0.25">
      <c r="A166" s="44">
        <v>659107</v>
      </c>
      <c r="B166" s="45" t="s">
        <v>44</v>
      </c>
      <c r="C166" s="53" t="s">
        <v>221</v>
      </c>
      <c r="D166" s="54">
        <v>26607</v>
      </c>
      <c r="E166" s="45" t="s">
        <v>38</v>
      </c>
      <c r="F166" s="45">
        <v>90</v>
      </c>
      <c r="G166" s="45">
        <v>568</v>
      </c>
      <c r="H166" s="45">
        <v>585</v>
      </c>
      <c r="I166" s="45">
        <v>500</v>
      </c>
      <c r="J166" s="45">
        <v>85</v>
      </c>
      <c r="K166" s="45">
        <v>95</v>
      </c>
      <c r="L166" s="47" t="s">
        <v>58</v>
      </c>
      <c r="M166" s="55">
        <v>26607</v>
      </c>
      <c r="N166" s="55">
        <v>26400</v>
      </c>
      <c r="O166" t="str">
        <f t="shared" si="5"/>
        <v/>
      </c>
    </row>
    <row r="167" spans="1:15" x14ac:dyDescent="0.25">
      <c r="A167" s="44">
        <v>659109</v>
      </c>
      <c r="B167" s="45" t="s">
        <v>44</v>
      </c>
      <c r="C167" s="45" t="s">
        <v>247</v>
      </c>
      <c r="D167" s="46">
        <v>19448</v>
      </c>
      <c r="E167" s="45" t="s">
        <v>38</v>
      </c>
      <c r="F167" s="45">
        <v>95</v>
      </c>
      <c r="G167" s="45">
        <v>500</v>
      </c>
      <c r="H167" s="45">
        <v>492.5</v>
      </c>
      <c r="I167" s="45">
        <v>500</v>
      </c>
      <c r="J167" s="45">
        <v>-7.5</v>
      </c>
      <c r="K167" s="45">
        <v>95</v>
      </c>
      <c r="L167" s="47"/>
      <c r="O167" t="str">
        <f t="shared" si="5"/>
        <v/>
      </c>
    </row>
    <row r="168" spans="1:15" x14ac:dyDescent="0.25">
      <c r="A168" s="44">
        <v>659112</v>
      </c>
      <c r="B168" s="45" t="s">
        <v>44</v>
      </c>
      <c r="C168" s="45" t="s">
        <v>281</v>
      </c>
      <c r="D168" s="46">
        <v>26768</v>
      </c>
      <c r="E168" s="45" t="s">
        <v>38</v>
      </c>
      <c r="F168" s="45">
        <v>95</v>
      </c>
      <c r="G168" s="45">
        <v>500</v>
      </c>
      <c r="H168" s="45">
        <v>496</v>
      </c>
      <c r="I168" s="45">
        <v>500</v>
      </c>
      <c r="J168" s="45">
        <v>-4</v>
      </c>
      <c r="K168" s="45">
        <v>95</v>
      </c>
      <c r="L168" s="47"/>
      <c r="O168" t="str">
        <f t="shared" si="5"/>
        <v/>
      </c>
    </row>
    <row r="169" spans="1:15" x14ac:dyDescent="0.25">
      <c r="A169" s="44">
        <v>659134</v>
      </c>
      <c r="B169" s="45" t="s">
        <v>36</v>
      </c>
      <c r="C169" s="45" t="s">
        <v>225</v>
      </c>
      <c r="D169" s="46">
        <v>35785</v>
      </c>
      <c r="E169" s="45" t="s">
        <v>38</v>
      </c>
      <c r="F169" s="45">
        <v>95</v>
      </c>
      <c r="G169" s="45">
        <v>500</v>
      </c>
      <c r="H169" s="45">
        <v>439</v>
      </c>
      <c r="I169" s="45">
        <v>500</v>
      </c>
      <c r="J169" s="45">
        <v>-61</v>
      </c>
      <c r="K169" s="45">
        <v>95</v>
      </c>
      <c r="L169" s="47"/>
      <c r="O169" t="str">
        <f t="shared" si="5"/>
        <v/>
      </c>
    </row>
    <row r="170" spans="1:15" x14ac:dyDescent="0.25">
      <c r="A170" s="44">
        <v>659136</v>
      </c>
      <c r="B170" s="45" t="s">
        <v>36</v>
      </c>
      <c r="C170" s="51" t="s">
        <v>325</v>
      </c>
      <c r="D170" s="67" t="s">
        <v>326</v>
      </c>
      <c r="E170" s="45" t="s">
        <v>38</v>
      </c>
      <c r="F170" s="45">
        <v>90</v>
      </c>
      <c r="G170" s="45">
        <v>566</v>
      </c>
      <c r="H170" s="45">
        <v>583</v>
      </c>
      <c r="I170" s="45">
        <v>500</v>
      </c>
      <c r="J170" s="45">
        <v>83</v>
      </c>
      <c r="K170" s="45">
        <v>95</v>
      </c>
      <c r="L170" s="47" t="s">
        <v>58</v>
      </c>
      <c r="M170" s="57" t="s">
        <v>327</v>
      </c>
      <c r="N170" s="48">
        <v>27283</v>
      </c>
      <c r="O170" t="e">
        <f>IF(#REF!=C170,"erreur","")</f>
        <v>#REF!</v>
      </c>
    </row>
    <row r="171" spans="1:15" x14ac:dyDescent="0.25">
      <c r="A171" s="44">
        <v>659137</v>
      </c>
      <c r="B171" s="45" t="s">
        <v>36</v>
      </c>
      <c r="C171" s="45" t="s">
        <v>112</v>
      </c>
      <c r="D171" s="65">
        <v>28972</v>
      </c>
      <c r="E171" s="45" t="s">
        <v>100</v>
      </c>
      <c r="F171" s="45">
        <v>95</v>
      </c>
      <c r="G171" s="45">
        <v>500</v>
      </c>
      <c r="H171" s="45">
        <v>384</v>
      </c>
      <c r="I171" s="45">
        <v>500</v>
      </c>
      <c r="J171" s="45">
        <v>-116</v>
      </c>
      <c r="K171" s="45">
        <v>95</v>
      </c>
      <c r="L171" s="47"/>
      <c r="M171" s="49">
        <v>28972</v>
      </c>
      <c r="N171" t="s">
        <v>113</v>
      </c>
      <c r="O171" t="str">
        <f>IF(C172=C171,"erreur","")</f>
        <v/>
      </c>
    </row>
    <row r="172" spans="1:15" x14ac:dyDescent="0.25">
      <c r="A172" s="44">
        <v>659138</v>
      </c>
      <c r="B172" s="45" t="s">
        <v>36</v>
      </c>
      <c r="C172" s="53" t="s">
        <v>312</v>
      </c>
      <c r="D172" s="54">
        <v>30302</v>
      </c>
      <c r="E172" s="45" t="s">
        <v>38</v>
      </c>
      <c r="F172" s="45">
        <v>95</v>
      </c>
      <c r="G172" s="45">
        <v>500</v>
      </c>
      <c r="H172" s="45">
        <v>506.5</v>
      </c>
      <c r="I172" s="45">
        <v>500</v>
      </c>
      <c r="J172" s="45">
        <v>6.5</v>
      </c>
      <c r="K172" s="45">
        <v>95</v>
      </c>
      <c r="L172" s="47"/>
      <c r="M172" s="57" t="s">
        <v>313</v>
      </c>
    </row>
    <row r="173" spans="1:15" x14ac:dyDescent="0.25">
      <c r="A173" s="44">
        <v>659139</v>
      </c>
      <c r="B173" s="45" t="s">
        <v>36</v>
      </c>
      <c r="C173" s="53" t="s">
        <v>303</v>
      </c>
      <c r="D173" s="54">
        <v>23338</v>
      </c>
      <c r="E173" s="45" t="s">
        <v>38</v>
      </c>
      <c r="F173" s="45">
        <v>95</v>
      </c>
      <c r="G173" s="45">
        <v>500</v>
      </c>
      <c r="H173" s="45">
        <v>411.5</v>
      </c>
      <c r="I173" s="45">
        <v>500</v>
      </c>
      <c r="J173" s="45">
        <v>-88.5</v>
      </c>
      <c r="K173" s="45">
        <v>95</v>
      </c>
      <c r="L173" s="47"/>
      <c r="M173" s="49">
        <v>23704</v>
      </c>
      <c r="N173" s="48">
        <v>23338</v>
      </c>
      <c r="O173" s="57"/>
    </row>
    <row r="174" spans="1:15" x14ac:dyDescent="0.25">
      <c r="A174" s="44">
        <v>659140</v>
      </c>
      <c r="B174" s="45" t="s">
        <v>36</v>
      </c>
      <c r="C174" s="53" t="s">
        <v>305</v>
      </c>
      <c r="D174" s="66">
        <v>29497</v>
      </c>
      <c r="E174" s="45" t="s">
        <v>100</v>
      </c>
      <c r="F174" s="45">
        <v>95</v>
      </c>
      <c r="G174" s="45">
        <v>500</v>
      </c>
      <c r="H174" s="45">
        <v>433</v>
      </c>
      <c r="I174" s="45">
        <v>500</v>
      </c>
      <c r="J174" s="45">
        <v>-67</v>
      </c>
      <c r="K174" s="45">
        <v>95</v>
      </c>
      <c r="L174" s="47"/>
      <c r="M174" s="58">
        <v>29497</v>
      </c>
      <c r="N174" s="55">
        <v>29290</v>
      </c>
      <c r="O174" s="55"/>
    </row>
    <row r="175" spans="1:15" x14ac:dyDescent="0.25">
      <c r="A175" s="44">
        <v>659755</v>
      </c>
      <c r="B175" s="45" t="s">
        <v>75</v>
      </c>
      <c r="C175" s="45" t="s">
        <v>105</v>
      </c>
      <c r="D175" s="46">
        <v>22137</v>
      </c>
      <c r="E175" s="45" t="s">
        <v>38</v>
      </c>
      <c r="F175" s="45">
        <v>90</v>
      </c>
      <c r="G175" s="45">
        <v>583.5</v>
      </c>
      <c r="H175" s="45">
        <v>600.5</v>
      </c>
      <c r="I175" s="45">
        <v>550</v>
      </c>
      <c r="J175" s="45">
        <v>50.5</v>
      </c>
      <c r="K175" s="45">
        <v>90</v>
      </c>
      <c r="L175" s="47"/>
      <c r="M175" t="s">
        <v>106</v>
      </c>
      <c r="N175" s="48">
        <v>22137</v>
      </c>
      <c r="O175" t="str">
        <f t="shared" ref="O175:O214" si="6">IF(C176=C175,"erreur","")</f>
        <v/>
      </c>
    </row>
    <row r="176" spans="1:15" x14ac:dyDescent="0.25">
      <c r="A176" s="44">
        <v>659756</v>
      </c>
      <c r="B176" s="45" t="s">
        <v>75</v>
      </c>
      <c r="C176" s="45" t="s">
        <v>173</v>
      </c>
      <c r="D176" s="46">
        <v>24349</v>
      </c>
      <c r="E176" s="45" t="s">
        <v>38</v>
      </c>
      <c r="F176" s="45">
        <v>95</v>
      </c>
      <c r="G176" s="45">
        <v>500</v>
      </c>
      <c r="H176" s="45">
        <v>467.5</v>
      </c>
      <c r="I176" s="45">
        <v>500</v>
      </c>
      <c r="J176" s="45">
        <v>-32.5</v>
      </c>
      <c r="K176" s="45">
        <v>95</v>
      </c>
      <c r="L176" s="47"/>
      <c r="O176" t="str">
        <f t="shared" si="6"/>
        <v/>
      </c>
    </row>
    <row r="177" spans="1:15" x14ac:dyDescent="0.25">
      <c r="A177" s="44">
        <v>659757</v>
      </c>
      <c r="B177" s="51" t="s">
        <v>75</v>
      </c>
      <c r="C177" s="51" t="s">
        <v>236</v>
      </c>
      <c r="D177" s="52">
        <v>28642</v>
      </c>
      <c r="E177" s="51" t="s">
        <v>38</v>
      </c>
      <c r="F177" s="45">
        <v>85</v>
      </c>
      <c r="G177" s="45">
        <v>626.5</v>
      </c>
      <c r="H177" s="45">
        <v>643.5</v>
      </c>
      <c r="I177" s="45">
        <v>550</v>
      </c>
      <c r="J177" s="45">
        <v>93.5</v>
      </c>
      <c r="K177" s="45">
        <v>90</v>
      </c>
      <c r="L177" s="47" t="s">
        <v>58</v>
      </c>
      <c r="M177" s="48">
        <v>28642</v>
      </c>
      <c r="N177" s="48">
        <v>28496</v>
      </c>
      <c r="O177" t="str">
        <f t="shared" si="6"/>
        <v/>
      </c>
    </row>
    <row r="178" spans="1:15" x14ac:dyDescent="0.25">
      <c r="A178" s="44">
        <v>660086</v>
      </c>
      <c r="B178" s="45" t="s">
        <v>101</v>
      </c>
      <c r="C178" s="45" t="s">
        <v>256</v>
      </c>
      <c r="D178" s="46">
        <v>36552</v>
      </c>
      <c r="E178" s="45" t="s">
        <v>38</v>
      </c>
      <c r="F178" s="45">
        <v>65</v>
      </c>
      <c r="G178" s="45">
        <v>1003</v>
      </c>
      <c r="H178" s="45">
        <v>1020</v>
      </c>
      <c r="I178" s="45">
        <v>967</v>
      </c>
      <c r="J178" s="45">
        <v>53</v>
      </c>
      <c r="K178" s="45">
        <v>70</v>
      </c>
      <c r="L178" s="47" t="s">
        <v>58</v>
      </c>
      <c r="O178" t="str">
        <f t="shared" si="6"/>
        <v/>
      </c>
    </row>
    <row r="179" spans="1:15" x14ac:dyDescent="0.25">
      <c r="A179" s="44">
        <v>660089</v>
      </c>
      <c r="B179" s="45" t="s">
        <v>101</v>
      </c>
      <c r="C179" s="45" t="s">
        <v>185</v>
      </c>
      <c r="D179" s="46">
        <v>36637</v>
      </c>
      <c r="E179" s="45" t="s">
        <v>38</v>
      </c>
      <c r="F179" s="45">
        <v>85</v>
      </c>
      <c r="G179" s="45">
        <v>640.5</v>
      </c>
      <c r="H179" s="45">
        <v>657.5</v>
      </c>
      <c r="I179" s="45">
        <v>585</v>
      </c>
      <c r="J179" s="45">
        <v>72.5</v>
      </c>
      <c r="K179" s="45">
        <v>90</v>
      </c>
      <c r="L179" s="47" t="s">
        <v>58</v>
      </c>
      <c r="O179" t="str">
        <f t="shared" si="6"/>
        <v/>
      </c>
    </row>
    <row r="180" spans="1:15" x14ac:dyDescent="0.25">
      <c r="A180" s="44">
        <v>662242</v>
      </c>
      <c r="B180" s="45" t="s">
        <v>52</v>
      </c>
      <c r="C180" s="45" t="s">
        <v>193</v>
      </c>
      <c r="D180" s="46">
        <v>36526</v>
      </c>
      <c r="E180" s="45" t="s">
        <v>38</v>
      </c>
      <c r="F180" s="45">
        <v>95</v>
      </c>
      <c r="G180" s="45">
        <v>500</v>
      </c>
      <c r="H180" s="45">
        <v>484</v>
      </c>
      <c r="I180" s="45">
        <v>500</v>
      </c>
      <c r="J180" s="45">
        <v>-16</v>
      </c>
      <c r="K180" s="45">
        <v>95</v>
      </c>
      <c r="L180" s="47"/>
      <c r="O180" t="str">
        <f t="shared" si="6"/>
        <v/>
      </c>
    </row>
    <row r="181" spans="1:15" x14ac:dyDescent="0.25">
      <c r="A181" s="44">
        <v>662323</v>
      </c>
      <c r="B181" s="45" t="s">
        <v>88</v>
      </c>
      <c r="C181" s="45" t="s">
        <v>278</v>
      </c>
      <c r="D181" s="46">
        <v>20651</v>
      </c>
      <c r="E181" s="45" t="s">
        <v>38</v>
      </c>
      <c r="F181" s="45">
        <v>95</v>
      </c>
      <c r="G181" s="45">
        <v>548.5</v>
      </c>
      <c r="H181" s="45">
        <v>565.5</v>
      </c>
      <c r="I181" s="45">
        <v>500</v>
      </c>
      <c r="J181" s="45">
        <v>65.5</v>
      </c>
      <c r="K181" s="45">
        <v>95</v>
      </c>
      <c r="L181" s="47"/>
      <c r="O181" t="str">
        <f t="shared" si="6"/>
        <v/>
      </c>
    </row>
    <row r="182" spans="1:15" x14ac:dyDescent="0.25">
      <c r="A182" s="44">
        <v>662764</v>
      </c>
      <c r="B182" s="45" t="s">
        <v>110</v>
      </c>
      <c r="C182" s="45" t="s">
        <v>147</v>
      </c>
      <c r="D182" s="46">
        <v>25408</v>
      </c>
      <c r="E182" s="45" t="s">
        <v>38</v>
      </c>
      <c r="F182" s="45">
        <v>85</v>
      </c>
      <c r="G182" s="45">
        <v>674</v>
      </c>
      <c r="H182" s="45">
        <v>691</v>
      </c>
      <c r="I182" s="45">
        <v>550</v>
      </c>
      <c r="J182" s="45">
        <v>141</v>
      </c>
      <c r="K182" s="45">
        <v>90</v>
      </c>
      <c r="L182" s="47" t="s">
        <v>58</v>
      </c>
      <c r="O182" t="str">
        <f t="shared" si="6"/>
        <v/>
      </c>
    </row>
    <row r="183" spans="1:15" x14ac:dyDescent="0.25">
      <c r="A183" s="44">
        <v>663835</v>
      </c>
      <c r="B183" s="45" t="s">
        <v>88</v>
      </c>
      <c r="C183" s="53" t="s">
        <v>269</v>
      </c>
      <c r="D183" s="46">
        <v>26193</v>
      </c>
      <c r="E183" s="45" t="s">
        <v>38</v>
      </c>
      <c r="F183" s="45">
        <v>80</v>
      </c>
      <c r="G183" s="45">
        <v>700</v>
      </c>
      <c r="H183" s="45">
        <v>717</v>
      </c>
      <c r="I183" s="45">
        <v>550</v>
      </c>
      <c r="J183" s="45">
        <v>167</v>
      </c>
      <c r="K183" s="45">
        <v>90</v>
      </c>
      <c r="L183" s="47" t="s">
        <v>58</v>
      </c>
      <c r="O183" t="str">
        <f t="shared" si="6"/>
        <v/>
      </c>
    </row>
    <row r="184" spans="1:15" x14ac:dyDescent="0.25">
      <c r="A184" s="44">
        <v>663862</v>
      </c>
      <c r="B184" s="45" t="s">
        <v>88</v>
      </c>
      <c r="C184" s="53" t="s">
        <v>349</v>
      </c>
      <c r="D184" s="54">
        <v>28653</v>
      </c>
      <c r="E184" s="45" t="s">
        <v>38</v>
      </c>
      <c r="F184" s="45">
        <v>80</v>
      </c>
      <c r="G184" s="45">
        <v>756.5</v>
      </c>
      <c r="H184" s="45">
        <v>773.5</v>
      </c>
      <c r="I184" s="45">
        <v>600</v>
      </c>
      <c r="J184" s="45">
        <v>173.5</v>
      </c>
      <c r="K184" s="45">
        <v>85</v>
      </c>
      <c r="L184" s="47" t="s">
        <v>58</v>
      </c>
      <c r="M184" s="55">
        <v>28653</v>
      </c>
      <c r="N184" s="55">
        <v>28830</v>
      </c>
      <c r="O184" t="str">
        <f t="shared" si="6"/>
        <v/>
      </c>
    </row>
    <row r="185" spans="1:15" x14ac:dyDescent="0.25">
      <c r="A185" s="44">
        <v>663863</v>
      </c>
      <c r="B185" s="45" t="s">
        <v>88</v>
      </c>
      <c r="C185" s="45" t="s">
        <v>172</v>
      </c>
      <c r="D185" s="46">
        <v>30712</v>
      </c>
      <c r="E185" s="45" t="s">
        <v>38</v>
      </c>
      <c r="F185" s="45">
        <v>95</v>
      </c>
      <c r="G185" s="45">
        <v>531.5</v>
      </c>
      <c r="H185" s="45">
        <v>548.5</v>
      </c>
      <c r="I185" s="45">
        <v>500</v>
      </c>
      <c r="J185" s="45">
        <v>48.5</v>
      </c>
      <c r="K185" s="45">
        <v>95</v>
      </c>
      <c r="L185" s="47"/>
      <c r="O185" t="str">
        <f t="shared" si="6"/>
        <v/>
      </c>
    </row>
    <row r="186" spans="1:15" x14ac:dyDescent="0.25">
      <c r="A186" s="44">
        <v>663864</v>
      </c>
      <c r="B186" s="45" t="s">
        <v>88</v>
      </c>
      <c r="C186" s="45" t="s">
        <v>168</v>
      </c>
      <c r="D186" s="46">
        <v>23145</v>
      </c>
      <c r="E186" s="45" t="s">
        <v>38</v>
      </c>
      <c r="F186" s="45">
        <v>95</v>
      </c>
      <c r="G186" s="45">
        <v>500</v>
      </c>
      <c r="H186" s="45">
        <v>476.5</v>
      </c>
      <c r="I186" s="45">
        <v>500</v>
      </c>
      <c r="J186" s="45">
        <v>-23.5</v>
      </c>
      <c r="K186" s="45">
        <v>95</v>
      </c>
      <c r="L186" s="47"/>
      <c r="O186" t="str">
        <f t="shared" si="6"/>
        <v/>
      </c>
    </row>
    <row r="187" spans="1:15" x14ac:dyDescent="0.25">
      <c r="A187" s="44">
        <v>663865</v>
      </c>
      <c r="B187" s="45" t="s">
        <v>88</v>
      </c>
      <c r="C187" s="45" t="s">
        <v>89</v>
      </c>
      <c r="D187" s="46">
        <v>30282</v>
      </c>
      <c r="E187" s="45" t="s">
        <v>38</v>
      </c>
      <c r="F187" s="45">
        <v>90</v>
      </c>
      <c r="G187" s="45">
        <v>574.5</v>
      </c>
      <c r="H187" s="45">
        <v>591.5</v>
      </c>
      <c r="I187" s="45">
        <v>500</v>
      </c>
      <c r="J187" s="45">
        <v>91.5</v>
      </c>
      <c r="K187" s="45">
        <v>95</v>
      </c>
      <c r="L187" s="47" t="s">
        <v>58</v>
      </c>
      <c r="O187" t="str">
        <f t="shared" si="6"/>
        <v/>
      </c>
    </row>
    <row r="188" spans="1:15" x14ac:dyDescent="0.25">
      <c r="A188" s="44">
        <v>665155</v>
      </c>
      <c r="B188" s="45" t="s">
        <v>123</v>
      </c>
      <c r="C188" s="53" t="s">
        <v>178</v>
      </c>
      <c r="D188" s="54">
        <v>27923</v>
      </c>
      <c r="E188" s="45" t="s">
        <v>38</v>
      </c>
      <c r="F188" s="45">
        <v>95</v>
      </c>
      <c r="G188" s="45">
        <v>500</v>
      </c>
      <c r="H188" s="45">
        <v>402</v>
      </c>
      <c r="I188" s="45">
        <v>506</v>
      </c>
      <c r="J188" s="45">
        <v>-104</v>
      </c>
      <c r="K188" s="45">
        <v>95</v>
      </c>
      <c r="L188" s="47"/>
      <c r="M188" s="55">
        <v>27923</v>
      </c>
      <c r="N188" s="55">
        <v>28100</v>
      </c>
      <c r="O188" t="str">
        <f t="shared" si="6"/>
        <v/>
      </c>
    </row>
    <row r="189" spans="1:15" x14ac:dyDescent="0.25">
      <c r="A189" s="44">
        <v>666131</v>
      </c>
      <c r="B189" s="45" t="s">
        <v>114</v>
      </c>
      <c r="C189" s="45" t="s">
        <v>259</v>
      </c>
      <c r="D189" s="48">
        <v>21723</v>
      </c>
      <c r="E189" s="45" t="s">
        <v>38</v>
      </c>
      <c r="F189" s="45">
        <v>95</v>
      </c>
      <c r="G189" s="45">
        <v>534.5</v>
      </c>
      <c r="H189" s="45">
        <v>551.5</v>
      </c>
      <c r="I189" s="45">
        <v>537</v>
      </c>
      <c r="J189" s="45">
        <v>14.5</v>
      </c>
      <c r="K189" s="45">
        <v>95</v>
      </c>
      <c r="L189" s="47"/>
      <c r="M189" s="45"/>
      <c r="O189" t="str">
        <f t="shared" si="6"/>
        <v/>
      </c>
    </row>
    <row r="190" spans="1:15" x14ac:dyDescent="0.25">
      <c r="A190" s="44">
        <v>666611</v>
      </c>
      <c r="B190" s="45" t="s">
        <v>75</v>
      </c>
      <c r="C190" s="45" t="s">
        <v>161</v>
      </c>
      <c r="D190" s="46">
        <v>19636</v>
      </c>
      <c r="E190" s="45" t="s">
        <v>38</v>
      </c>
      <c r="F190" s="45">
        <v>95</v>
      </c>
      <c r="G190" s="45">
        <v>500</v>
      </c>
      <c r="H190" s="45">
        <v>496</v>
      </c>
      <c r="I190" s="45">
        <v>500</v>
      </c>
      <c r="J190" s="45">
        <v>-4</v>
      </c>
      <c r="K190" s="45">
        <v>95</v>
      </c>
      <c r="L190" s="47"/>
      <c r="M190" s="48">
        <v>19636</v>
      </c>
      <c r="O190" t="str">
        <f t="shared" si="6"/>
        <v/>
      </c>
    </row>
    <row r="191" spans="1:15" x14ac:dyDescent="0.25">
      <c r="A191" s="44">
        <v>666701</v>
      </c>
      <c r="B191" s="45" t="s">
        <v>40</v>
      </c>
      <c r="C191" s="45" t="s">
        <v>209</v>
      </c>
      <c r="D191" s="46">
        <v>23371</v>
      </c>
      <c r="E191" s="45" t="s">
        <v>38</v>
      </c>
      <c r="F191" s="45">
        <v>90</v>
      </c>
      <c r="G191" s="45">
        <v>586.5</v>
      </c>
      <c r="H191" s="45">
        <v>603.5</v>
      </c>
      <c r="I191" s="45">
        <v>550</v>
      </c>
      <c r="J191" s="45">
        <v>53.5</v>
      </c>
      <c r="K191" s="45">
        <v>90</v>
      </c>
      <c r="L191" s="47"/>
      <c r="O191" t="str">
        <f t="shared" si="6"/>
        <v/>
      </c>
    </row>
    <row r="192" spans="1:15" x14ac:dyDescent="0.25">
      <c r="A192" s="44">
        <v>667140</v>
      </c>
      <c r="B192" s="45" t="s">
        <v>123</v>
      </c>
      <c r="C192" s="45" t="s">
        <v>143</v>
      </c>
      <c r="D192" s="46">
        <v>34291</v>
      </c>
      <c r="E192" s="45" t="s">
        <v>38</v>
      </c>
      <c r="F192" s="45">
        <v>95</v>
      </c>
      <c r="G192" s="45">
        <v>500</v>
      </c>
      <c r="H192" s="45">
        <v>417</v>
      </c>
      <c r="I192" s="45">
        <v>500</v>
      </c>
      <c r="J192" s="45">
        <v>-83</v>
      </c>
      <c r="K192" s="45">
        <v>95</v>
      </c>
      <c r="L192" s="47"/>
      <c r="O192" t="str">
        <f t="shared" si="6"/>
        <v/>
      </c>
    </row>
    <row r="193" spans="1:15" x14ac:dyDescent="0.25">
      <c r="A193" s="44">
        <v>667141</v>
      </c>
      <c r="B193" s="45" t="s">
        <v>123</v>
      </c>
      <c r="C193" s="45" t="s">
        <v>279</v>
      </c>
      <c r="D193" s="46">
        <v>21710</v>
      </c>
      <c r="E193" s="45" t="s">
        <v>38</v>
      </c>
      <c r="F193" s="45">
        <v>95</v>
      </c>
      <c r="G193" s="45">
        <v>500</v>
      </c>
      <c r="H193" s="45">
        <v>508</v>
      </c>
      <c r="I193" s="45">
        <v>500</v>
      </c>
      <c r="J193" s="45">
        <v>8</v>
      </c>
      <c r="K193" s="45">
        <v>95</v>
      </c>
      <c r="L193" s="47"/>
      <c r="O193" t="str">
        <f t="shared" si="6"/>
        <v/>
      </c>
    </row>
    <row r="194" spans="1:15" x14ac:dyDescent="0.25">
      <c r="A194" s="44">
        <v>670849</v>
      </c>
      <c r="B194" s="45" t="s">
        <v>69</v>
      </c>
      <c r="C194" s="45" t="s">
        <v>265</v>
      </c>
      <c r="D194" s="46">
        <v>29006</v>
      </c>
      <c r="E194" s="45" t="s">
        <v>38</v>
      </c>
      <c r="F194" s="45">
        <v>90</v>
      </c>
      <c r="G194" s="45">
        <v>585</v>
      </c>
      <c r="H194" s="45">
        <v>602</v>
      </c>
      <c r="I194" s="45">
        <v>500</v>
      </c>
      <c r="J194" s="45">
        <v>102</v>
      </c>
      <c r="K194" s="45">
        <v>95</v>
      </c>
      <c r="L194" s="47" t="s">
        <v>58</v>
      </c>
      <c r="O194" t="str">
        <f t="shared" si="6"/>
        <v/>
      </c>
    </row>
    <row r="195" spans="1:15" x14ac:dyDescent="0.25">
      <c r="A195" s="60">
        <v>679527</v>
      </c>
      <c r="B195" s="45" t="s">
        <v>44</v>
      </c>
      <c r="C195" s="53" t="s">
        <v>359</v>
      </c>
      <c r="D195" s="54">
        <v>21267</v>
      </c>
      <c r="E195" s="45" t="s">
        <v>38</v>
      </c>
      <c r="F195" s="45">
        <v>85</v>
      </c>
      <c r="G195" s="45">
        <v>601.5</v>
      </c>
      <c r="H195" s="45">
        <v>618.5</v>
      </c>
      <c r="I195" s="45">
        <v>634.5</v>
      </c>
      <c r="J195" s="45">
        <v>-16</v>
      </c>
      <c r="K195" s="45">
        <v>85</v>
      </c>
      <c r="L195" s="47"/>
      <c r="M195" s="59">
        <v>679527</v>
      </c>
      <c r="N195" s="59">
        <v>55568823</v>
      </c>
      <c r="O195" t="str">
        <f t="shared" si="6"/>
        <v/>
      </c>
    </row>
    <row r="196" spans="1:15" x14ac:dyDescent="0.25">
      <c r="A196" s="44">
        <v>4754715</v>
      </c>
      <c r="B196" s="45" t="s">
        <v>97</v>
      </c>
      <c r="C196" s="45" t="s">
        <v>329</v>
      </c>
      <c r="D196" s="46">
        <v>26670</v>
      </c>
      <c r="E196" s="45" t="s">
        <v>38</v>
      </c>
      <c r="F196" s="45">
        <v>80</v>
      </c>
      <c r="G196" s="45">
        <v>701</v>
      </c>
      <c r="H196" s="45">
        <v>718</v>
      </c>
      <c r="I196" s="45">
        <v>705.5</v>
      </c>
      <c r="J196" s="45">
        <v>12.5</v>
      </c>
      <c r="K196" s="45">
        <v>80</v>
      </c>
      <c r="L196" s="47"/>
      <c r="O196" t="str">
        <f t="shared" si="6"/>
        <v/>
      </c>
    </row>
    <row r="197" spans="1:15" x14ac:dyDescent="0.25">
      <c r="A197" s="44">
        <v>9704885</v>
      </c>
      <c r="B197" s="45" t="s">
        <v>97</v>
      </c>
      <c r="C197" s="45" t="s">
        <v>175</v>
      </c>
      <c r="D197" s="46">
        <v>25741</v>
      </c>
      <c r="E197" s="45" t="s">
        <v>38</v>
      </c>
      <c r="F197" s="45">
        <v>95</v>
      </c>
      <c r="G197" s="45">
        <v>527.5</v>
      </c>
      <c r="H197" s="45">
        <v>544.5</v>
      </c>
      <c r="I197" s="45">
        <v>545</v>
      </c>
      <c r="J197" s="45">
        <v>-0.5</v>
      </c>
      <c r="K197" s="45">
        <v>95</v>
      </c>
      <c r="L197" s="47"/>
      <c r="O197" t="str">
        <f t="shared" si="6"/>
        <v/>
      </c>
    </row>
    <row r="198" spans="1:15" x14ac:dyDescent="0.25">
      <c r="A198" s="44">
        <v>40100251</v>
      </c>
      <c r="B198" s="45" t="s">
        <v>97</v>
      </c>
      <c r="C198" s="45" t="s">
        <v>107</v>
      </c>
      <c r="D198" s="46">
        <v>16418</v>
      </c>
      <c r="E198" s="45" t="s">
        <v>38</v>
      </c>
      <c r="F198" s="45">
        <v>95</v>
      </c>
      <c r="G198" s="45">
        <v>538</v>
      </c>
      <c r="H198" s="45">
        <v>555</v>
      </c>
      <c r="I198" s="45">
        <v>530.5</v>
      </c>
      <c r="J198" s="45">
        <v>24.5</v>
      </c>
      <c r="K198" s="45">
        <v>95</v>
      </c>
      <c r="L198" s="47"/>
      <c r="O198" t="str">
        <f t="shared" si="6"/>
        <v/>
      </c>
    </row>
    <row r="199" spans="1:15" x14ac:dyDescent="0.25">
      <c r="A199" s="44">
        <v>40100253</v>
      </c>
      <c r="B199" s="45" t="s">
        <v>97</v>
      </c>
      <c r="C199" s="45" t="s">
        <v>245</v>
      </c>
      <c r="D199" s="46">
        <v>23515</v>
      </c>
      <c r="E199" s="45" t="s">
        <v>38</v>
      </c>
      <c r="F199" s="45">
        <v>65</v>
      </c>
      <c r="G199" s="45">
        <v>1008.5</v>
      </c>
      <c r="H199" s="45">
        <v>1025.5</v>
      </c>
      <c r="I199" s="45">
        <v>999.5</v>
      </c>
      <c r="J199" s="45">
        <v>26</v>
      </c>
      <c r="K199" s="45">
        <v>70</v>
      </c>
      <c r="L199" s="47" t="s">
        <v>58</v>
      </c>
      <c r="O199" t="str">
        <f t="shared" si="6"/>
        <v/>
      </c>
    </row>
    <row r="200" spans="1:15" x14ac:dyDescent="0.25">
      <c r="A200" s="44">
        <v>50013410</v>
      </c>
      <c r="B200" s="45" t="s">
        <v>97</v>
      </c>
      <c r="C200" s="45" t="s">
        <v>328</v>
      </c>
      <c r="D200" s="46">
        <v>15255</v>
      </c>
      <c r="E200" s="45" t="s">
        <v>38</v>
      </c>
      <c r="F200" s="45">
        <v>85</v>
      </c>
      <c r="G200" s="45">
        <v>647</v>
      </c>
      <c r="H200" s="45">
        <v>664</v>
      </c>
      <c r="I200" s="45">
        <v>703</v>
      </c>
      <c r="J200" s="45">
        <v>-39</v>
      </c>
      <c r="K200" s="45">
        <v>80</v>
      </c>
      <c r="L200" s="47" t="s">
        <v>42</v>
      </c>
      <c r="O200" t="str">
        <f t="shared" si="6"/>
        <v/>
      </c>
    </row>
    <row r="201" spans="1:15" x14ac:dyDescent="0.25">
      <c r="A201" s="44">
        <v>51161684</v>
      </c>
      <c r="B201" s="45" t="s">
        <v>97</v>
      </c>
      <c r="C201" s="45" t="s">
        <v>98</v>
      </c>
      <c r="D201" s="46">
        <v>19574</v>
      </c>
      <c r="E201" s="45" t="s">
        <v>38</v>
      </c>
      <c r="F201" s="45">
        <v>95</v>
      </c>
      <c r="G201" s="45">
        <v>503</v>
      </c>
      <c r="H201" s="45">
        <v>503</v>
      </c>
      <c r="I201" s="45">
        <v>503</v>
      </c>
      <c r="J201" s="45"/>
      <c r="K201" s="45">
        <v>95</v>
      </c>
      <c r="L201" s="47"/>
      <c r="O201" t="str">
        <f t="shared" si="6"/>
        <v/>
      </c>
    </row>
    <row r="202" spans="1:15" x14ac:dyDescent="0.25">
      <c r="A202" s="44">
        <v>55494075</v>
      </c>
      <c r="B202" s="45" t="s">
        <v>40</v>
      </c>
      <c r="C202" s="45" t="s">
        <v>128</v>
      </c>
      <c r="D202" s="46">
        <v>18766</v>
      </c>
      <c r="E202" s="45" t="s">
        <v>38</v>
      </c>
      <c r="F202" s="45">
        <v>90</v>
      </c>
      <c r="G202" s="45">
        <v>550</v>
      </c>
      <c r="H202" s="45">
        <v>567</v>
      </c>
      <c r="I202" s="45">
        <v>500</v>
      </c>
      <c r="J202" s="45">
        <v>67</v>
      </c>
      <c r="K202" s="45">
        <v>95</v>
      </c>
      <c r="L202" s="47" t="s">
        <v>58</v>
      </c>
      <c r="O202" t="str">
        <f t="shared" si="6"/>
        <v/>
      </c>
    </row>
    <row r="203" spans="1:15" x14ac:dyDescent="0.25">
      <c r="A203" s="44">
        <v>55496292</v>
      </c>
      <c r="B203" s="45" t="s">
        <v>75</v>
      </c>
      <c r="C203" s="45" t="s">
        <v>238</v>
      </c>
      <c r="D203" s="46">
        <v>21941</v>
      </c>
      <c r="E203" s="45" t="s">
        <v>38</v>
      </c>
      <c r="F203" s="45">
        <v>80</v>
      </c>
      <c r="G203" s="45">
        <v>755</v>
      </c>
      <c r="H203" s="45">
        <v>772</v>
      </c>
      <c r="I203" s="45">
        <v>732.5</v>
      </c>
      <c r="J203" s="45">
        <v>39.5</v>
      </c>
      <c r="K203" s="45">
        <v>80</v>
      </c>
      <c r="L203" s="47"/>
      <c r="O203" t="str">
        <f t="shared" si="6"/>
        <v/>
      </c>
    </row>
    <row r="204" spans="1:15" x14ac:dyDescent="0.25">
      <c r="A204" s="44">
        <v>55501516</v>
      </c>
      <c r="B204" s="45" t="s">
        <v>91</v>
      </c>
      <c r="C204" s="45" t="s">
        <v>210</v>
      </c>
      <c r="D204" s="46">
        <v>31553</v>
      </c>
      <c r="E204" s="45" t="s">
        <v>100</v>
      </c>
      <c r="F204" s="45">
        <v>80</v>
      </c>
      <c r="G204" s="45">
        <v>702.5</v>
      </c>
      <c r="H204" s="45">
        <v>719.5</v>
      </c>
      <c r="I204" s="45">
        <v>666</v>
      </c>
      <c r="J204" s="45">
        <v>53.5</v>
      </c>
      <c r="K204" s="45">
        <v>85</v>
      </c>
      <c r="L204" s="47" t="s">
        <v>58</v>
      </c>
      <c r="O204" t="str">
        <f t="shared" si="6"/>
        <v/>
      </c>
    </row>
    <row r="205" spans="1:15" x14ac:dyDescent="0.25">
      <c r="A205" s="44">
        <v>55501523</v>
      </c>
      <c r="B205" s="45" t="s">
        <v>136</v>
      </c>
      <c r="C205" s="45" t="s">
        <v>137</v>
      </c>
      <c r="D205" s="46">
        <v>29830</v>
      </c>
      <c r="E205" s="45" t="s">
        <v>38</v>
      </c>
      <c r="F205" s="45">
        <v>65</v>
      </c>
      <c r="G205" s="45">
        <v>1064</v>
      </c>
      <c r="H205" s="45">
        <v>1081</v>
      </c>
      <c r="I205" s="45">
        <v>1057</v>
      </c>
      <c r="J205" s="45">
        <v>24</v>
      </c>
      <c r="K205" s="45">
        <v>65</v>
      </c>
      <c r="L205" s="47"/>
      <c r="O205" t="str">
        <f t="shared" si="6"/>
        <v/>
      </c>
    </row>
    <row r="206" spans="1:15" x14ac:dyDescent="0.25">
      <c r="A206" s="44">
        <v>55502048</v>
      </c>
      <c r="B206" s="45" t="s">
        <v>158</v>
      </c>
      <c r="C206" s="45" t="s">
        <v>292</v>
      </c>
      <c r="D206" s="46">
        <v>17300</v>
      </c>
      <c r="E206" s="45" t="s">
        <v>38</v>
      </c>
      <c r="F206" s="45">
        <v>90</v>
      </c>
      <c r="G206" s="45">
        <v>580</v>
      </c>
      <c r="H206" s="45">
        <v>597</v>
      </c>
      <c r="I206" s="45">
        <v>602.5</v>
      </c>
      <c r="J206" s="45">
        <v>-5.5</v>
      </c>
      <c r="K206" s="45">
        <v>85</v>
      </c>
      <c r="L206" s="47" t="s">
        <v>42</v>
      </c>
      <c r="O206" t="str">
        <f t="shared" si="6"/>
        <v/>
      </c>
    </row>
    <row r="207" spans="1:15" x14ac:dyDescent="0.25">
      <c r="A207" s="44">
        <v>55502251</v>
      </c>
      <c r="B207" s="45" t="s">
        <v>158</v>
      </c>
      <c r="C207" s="45" t="s">
        <v>276</v>
      </c>
      <c r="D207" s="46">
        <v>19847</v>
      </c>
      <c r="E207" s="45" t="s">
        <v>38</v>
      </c>
      <c r="F207" s="45">
        <v>70</v>
      </c>
      <c r="G207" s="45">
        <v>914.5</v>
      </c>
      <c r="H207" s="45">
        <v>931.5</v>
      </c>
      <c r="I207" s="45">
        <v>945</v>
      </c>
      <c r="J207" s="45">
        <v>-13.5</v>
      </c>
      <c r="K207" s="45">
        <v>70</v>
      </c>
      <c r="L207" s="47"/>
      <c r="O207" t="str">
        <f t="shared" si="6"/>
        <v/>
      </c>
    </row>
    <row r="208" spans="1:15" x14ac:dyDescent="0.25">
      <c r="A208" s="44">
        <v>55503264</v>
      </c>
      <c r="B208" s="45" t="s">
        <v>72</v>
      </c>
      <c r="C208" s="45" t="s">
        <v>117</v>
      </c>
      <c r="D208" s="46">
        <v>22654</v>
      </c>
      <c r="E208" s="45" t="s">
        <v>100</v>
      </c>
      <c r="F208" s="45">
        <v>85</v>
      </c>
      <c r="G208" s="45">
        <v>606.5</v>
      </c>
      <c r="H208" s="45">
        <v>623.5</v>
      </c>
      <c r="I208" s="45">
        <v>646</v>
      </c>
      <c r="J208" s="45">
        <v>-22.5</v>
      </c>
      <c r="K208" s="45">
        <v>85</v>
      </c>
      <c r="L208" s="47"/>
      <c r="M208" s="45"/>
      <c r="O208" t="str">
        <f t="shared" si="6"/>
        <v/>
      </c>
    </row>
    <row r="209" spans="1:15" x14ac:dyDescent="0.25">
      <c r="A209" s="44">
        <v>55505957</v>
      </c>
      <c r="B209" s="45" t="s">
        <v>36</v>
      </c>
      <c r="C209" s="45" t="s">
        <v>183</v>
      </c>
      <c r="D209" s="46">
        <v>30541</v>
      </c>
      <c r="E209" s="45" t="s">
        <v>100</v>
      </c>
      <c r="F209" s="45">
        <v>75</v>
      </c>
      <c r="G209" s="45">
        <v>878</v>
      </c>
      <c r="H209" s="45">
        <v>895</v>
      </c>
      <c r="I209" s="45">
        <v>869</v>
      </c>
      <c r="J209" s="45">
        <v>26</v>
      </c>
      <c r="K209" s="45">
        <v>75</v>
      </c>
      <c r="L209" s="47"/>
      <c r="O209" t="str">
        <f t="shared" si="6"/>
        <v/>
      </c>
    </row>
    <row r="210" spans="1:15" x14ac:dyDescent="0.25">
      <c r="A210" s="44">
        <v>55506597</v>
      </c>
      <c r="B210" s="45" t="s">
        <v>40</v>
      </c>
      <c r="C210" s="45" t="s">
        <v>207</v>
      </c>
      <c r="D210" s="46">
        <v>28421</v>
      </c>
      <c r="E210" s="45" t="s">
        <v>38</v>
      </c>
      <c r="F210" s="45">
        <v>85</v>
      </c>
      <c r="G210" s="45">
        <v>658</v>
      </c>
      <c r="H210" s="45">
        <v>675</v>
      </c>
      <c r="I210" s="45">
        <v>596.5</v>
      </c>
      <c r="J210" s="45">
        <v>78.5</v>
      </c>
      <c r="K210" s="45">
        <v>90</v>
      </c>
      <c r="L210" s="47" t="s">
        <v>58</v>
      </c>
      <c r="O210" t="str">
        <f t="shared" si="6"/>
        <v/>
      </c>
    </row>
    <row r="211" spans="1:15" x14ac:dyDescent="0.25">
      <c r="A211" s="44">
        <v>55508564</v>
      </c>
      <c r="B211" s="45" t="s">
        <v>52</v>
      </c>
      <c r="C211" s="45" t="s">
        <v>53</v>
      </c>
      <c r="D211" s="46">
        <v>25544</v>
      </c>
      <c r="E211" s="45" t="s">
        <v>38</v>
      </c>
      <c r="F211" s="45">
        <v>85</v>
      </c>
      <c r="G211" s="45">
        <v>666</v>
      </c>
      <c r="H211" s="45">
        <v>683</v>
      </c>
      <c r="I211" s="45">
        <v>686.5</v>
      </c>
      <c r="J211" s="45">
        <v>-3.5</v>
      </c>
      <c r="K211" s="45">
        <v>85</v>
      </c>
      <c r="L211" s="47"/>
      <c r="O211" t="str">
        <f t="shared" si="6"/>
        <v/>
      </c>
    </row>
    <row r="212" spans="1:15" x14ac:dyDescent="0.25">
      <c r="A212" s="44">
        <v>55515036</v>
      </c>
      <c r="B212" s="45" t="s">
        <v>44</v>
      </c>
      <c r="C212" s="45" t="s">
        <v>364</v>
      </c>
      <c r="D212" s="46">
        <v>24695</v>
      </c>
      <c r="E212" s="45" t="s">
        <v>38</v>
      </c>
      <c r="F212" s="45">
        <v>85</v>
      </c>
      <c r="G212" s="45">
        <v>690</v>
      </c>
      <c r="H212" s="45">
        <v>707</v>
      </c>
      <c r="I212" s="45">
        <v>664.5</v>
      </c>
      <c r="J212" s="45">
        <v>42.5</v>
      </c>
      <c r="K212" s="45">
        <v>85</v>
      </c>
      <c r="L212" s="47"/>
      <c r="M212" s="45"/>
      <c r="O212" t="str">
        <f t="shared" si="6"/>
        <v/>
      </c>
    </row>
    <row r="213" spans="1:15" x14ac:dyDescent="0.25">
      <c r="A213" s="44">
        <v>55538009</v>
      </c>
      <c r="B213" s="45" t="s">
        <v>72</v>
      </c>
      <c r="C213" s="45" t="s">
        <v>138</v>
      </c>
      <c r="D213" s="46">
        <v>28474</v>
      </c>
      <c r="E213" s="45" t="s">
        <v>38</v>
      </c>
      <c r="F213" s="45">
        <v>55</v>
      </c>
      <c r="G213" s="45">
        <v>1288</v>
      </c>
      <c r="H213" s="45">
        <v>1305</v>
      </c>
      <c r="I213" s="45">
        <v>1263</v>
      </c>
      <c r="J213" s="45">
        <v>42</v>
      </c>
      <c r="K213" s="45">
        <v>55</v>
      </c>
      <c r="L213" s="47"/>
      <c r="O213" t="str">
        <f t="shared" si="6"/>
        <v/>
      </c>
    </row>
    <row r="214" spans="1:15" x14ac:dyDescent="0.25">
      <c r="A214" s="44">
        <v>55560272</v>
      </c>
      <c r="B214" s="45" t="s">
        <v>72</v>
      </c>
      <c r="C214" s="45" t="s">
        <v>348</v>
      </c>
      <c r="D214" s="46">
        <v>22171</v>
      </c>
      <c r="E214" s="45" t="s">
        <v>38</v>
      </c>
      <c r="F214" s="45">
        <v>65</v>
      </c>
      <c r="G214" s="45">
        <v>1007.5</v>
      </c>
      <c r="H214" s="45">
        <v>1024.5</v>
      </c>
      <c r="I214" s="45">
        <v>990</v>
      </c>
      <c r="J214" s="45">
        <v>34.5</v>
      </c>
      <c r="K214" s="45">
        <v>70</v>
      </c>
      <c r="L214" s="47" t="s">
        <v>58</v>
      </c>
      <c r="O214" t="str">
        <f t="shared" si="6"/>
        <v/>
      </c>
    </row>
    <row r="215" spans="1:15" x14ac:dyDescent="0.25">
      <c r="A215" s="44">
        <v>55567686</v>
      </c>
      <c r="B215" s="45" t="s">
        <v>101</v>
      </c>
      <c r="C215" s="45" t="s">
        <v>351</v>
      </c>
      <c r="D215" s="46">
        <v>26154</v>
      </c>
      <c r="E215" s="45" t="s">
        <v>38</v>
      </c>
      <c r="F215" s="45">
        <v>85</v>
      </c>
      <c r="G215" s="45">
        <v>655.5</v>
      </c>
      <c r="H215" s="45">
        <v>672.5</v>
      </c>
      <c r="I215" s="45">
        <v>687</v>
      </c>
      <c r="J215" s="45">
        <v>-14.5</v>
      </c>
      <c r="K215" s="45">
        <v>85</v>
      </c>
      <c r="L215" s="47"/>
      <c r="O215" t="e">
        <f>IF(#REF!=C215,"erreur","")</f>
        <v>#REF!</v>
      </c>
    </row>
    <row r="216" spans="1:15" x14ac:dyDescent="0.25">
      <c r="A216" s="44">
        <v>55568039</v>
      </c>
      <c r="B216" s="45" t="s">
        <v>44</v>
      </c>
      <c r="C216" s="45" t="s">
        <v>179</v>
      </c>
      <c r="D216" s="46">
        <v>20619</v>
      </c>
      <c r="E216" s="45" t="s">
        <v>38</v>
      </c>
      <c r="F216" s="45">
        <v>65</v>
      </c>
      <c r="G216" s="45">
        <v>1054.5</v>
      </c>
      <c r="H216" s="45">
        <v>1071.5</v>
      </c>
      <c r="I216" s="45">
        <v>1048.5</v>
      </c>
      <c r="J216" s="45">
        <v>23</v>
      </c>
      <c r="K216" s="45">
        <v>65</v>
      </c>
      <c r="L216" s="47"/>
      <c r="O216" t="str">
        <f t="shared" ref="O216:O247" si="7">IF(C217=C216,"erreur","")</f>
        <v/>
      </c>
    </row>
    <row r="217" spans="1:15" x14ac:dyDescent="0.25">
      <c r="A217" s="44">
        <v>55568729</v>
      </c>
      <c r="B217" s="45" t="s">
        <v>101</v>
      </c>
      <c r="C217" s="45" t="s">
        <v>350</v>
      </c>
      <c r="D217" s="46">
        <v>36848</v>
      </c>
      <c r="E217" s="45" t="s">
        <v>38</v>
      </c>
      <c r="F217" s="45">
        <v>75</v>
      </c>
      <c r="G217" s="45">
        <v>886.5</v>
      </c>
      <c r="H217" s="45">
        <v>903.5</v>
      </c>
      <c r="I217" s="45">
        <v>742.5</v>
      </c>
      <c r="J217" s="45">
        <v>161</v>
      </c>
      <c r="K217" s="45">
        <v>80</v>
      </c>
      <c r="L217" s="47" t="s">
        <v>58</v>
      </c>
      <c r="O217" t="str">
        <f t="shared" si="7"/>
        <v/>
      </c>
    </row>
    <row r="218" spans="1:15" x14ac:dyDescent="0.25">
      <c r="A218" s="44">
        <v>55568734</v>
      </c>
      <c r="B218" s="45" t="s">
        <v>101</v>
      </c>
      <c r="C218" s="45" t="s">
        <v>102</v>
      </c>
      <c r="D218" s="46">
        <v>23306</v>
      </c>
      <c r="E218" s="45" t="s">
        <v>38</v>
      </c>
      <c r="F218" s="45">
        <v>75</v>
      </c>
      <c r="G218" s="45">
        <v>816.5</v>
      </c>
      <c r="H218" s="45">
        <v>833.5</v>
      </c>
      <c r="I218" s="45">
        <v>720.5</v>
      </c>
      <c r="J218" s="45">
        <v>113</v>
      </c>
      <c r="K218" s="45">
        <v>80</v>
      </c>
      <c r="L218" s="47" t="s">
        <v>58</v>
      </c>
      <c r="O218" t="str">
        <f t="shared" si="7"/>
        <v/>
      </c>
    </row>
    <row r="219" spans="1:15" x14ac:dyDescent="0.25">
      <c r="A219" s="44">
        <v>55570046</v>
      </c>
      <c r="B219" s="45" t="s">
        <v>52</v>
      </c>
      <c r="C219" s="45" t="s">
        <v>141</v>
      </c>
      <c r="D219" s="46">
        <v>27564</v>
      </c>
      <c r="E219" s="45" t="s">
        <v>38</v>
      </c>
      <c r="F219" s="45">
        <v>95</v>
      </c>
      <c r="G219" s="45">
        <v>537</v>
      </c>
      <c r="H219" s="45">
        <v>554</v>
      </c>
      <c r="I219" s="45">
        <v>501.5</v>
      </c>
      <c r="J219" s="45">
        <v>52.5</v>
      </c>
      <c r="K219" s="45">
        <v>95</v>
      </c>
      <c r="L219" s="47"/>
      <c r="O219" t="str">
        <f t="shared" si="7"/>
        <v/>
      </c>
    </row>
    <row r="220" spans="1:15" x14ac:dyDescent="0.25">
      <c r="A220" s="44">
        <v>55573929</v>
      </c>
      <c r="B220" s="45" t="s">
        <v>62</v>
      </c>
      <c r="C220" s="45" t="s">
        <v>322</v>
      </c>
      <c r="D220" s="46">
        <v>23995</v>
      </c>
      <c r="E220" s="45" t="s">
        <v>38</v>
      </c>
      <c r="F220" s="45">
        <v>95</v>
      </c>
      <c r="G220" s="45">
        <v>500</v>
      </c>
      <c r="H220" s="45">
        <v>486.5</v>
      </c>
      <c r="I220" s="45">
        <v>500</v>
      </c>
      <c r="J220" s="45">
        <v>-13.5</v>
      </c>
      <c r="K220" s="45">
        <v>95</v>
      </c>
      <c r="L220" s="47"/>
      <c r="O220" t="str">
        <f t="shared" si="7"/>
        <v/>
      </c>
    </row>
    <row r="221" spans="1:15" x14ac:dyDescent="0.25">
      <c r="A221" s="44">
        <v>55578414</v>
      </c>
      <c r="B221" s="45" t="s">
        <v>165</v>
      </c>
      <c r="C221" s="45" t="s">
        <v>189</v>
      </c>
      <c r="D221" s="46">
        <v>22777</v>
      </c>
      <c r="E221" s="45" t="s">
        <v>38</v>
      </c>
      <c r="F221" s="45">
        <v>95</v>
      </c>
      <c r="G221" s="45">
        <v>535</v>
      </c>
      <c r="H221" s="45">
        <v>552</v>
      </c>
      <c r="I221" s="45">
        <v>614</v>
      </c>
      <c r="J221" s="45">
        <v>-62</v>
      </c>
      <c r="K221" s="45">
        <v>85</v>
      </c>
      <c r="L221" s="47" t="s">
        <v>42</v>
      </c>
      <c r="O221" t="str">
        <f t="shared" si="7"/>
        <v/>
      </c>
    </row>
    <row r="222" spans="1:15" x14ac:dyDescent="0.25">
      <c r="A222" s="50">
        <v>55578417</v>
      </c>
      <c r="B222" s="51" t="s">
        <v>165</v>
      </c>
      <c r="C222" s="51" t="s">
        <v>214</v>
      </c>
      <c r="D222" s="52">
        <v>23872</v>
      </c>
      <c r="E222" s="45" t="s">
        <v>38</v>
      </c>
      <c r="F222" s="45">
        <v>95</v>
      </c>
      <c r="G222" s="45">
        <v>500</v>
      </c>
      <c r="H222" s="45">
        <v>500</v>
      </c>
      <c r="I222" s="45">
        <v>500</v>
      </c>
      <c r="J222" s="45"/>
      <c r="K222" s="45">
        <v>95</v>
      </c>
      <c r="L222" s="47"/>
      <c r="O222" t="str">
        <f t="shared" si="7"/>
        <v>erreur</v>
      </c>
    </row>
    <row r="223" spans="1:15" x14ac:dyDescent="0.25">
      <c r="A223" s="50">
        <v>55578417</v>
      </c>
      <c r="B223" s="51" t="s">
        <v>165</v>
      </c>
      <c r="C223" s="51" t="s">
        <v>214</v>
      </c>
      <c r="D223" s="52">
        <v>23872</v>
      </c>
      <c r="E223" s="45" t="s">
        <v>38</v>
      </c>
      <c r="F223" s="45">
        <v>95</v>
      </c>
      <c r="G223" s="45">
        <v>500</v>
      </c>
      <c r="H223" s="45">
        <v>500</v>
      </c>
      <c r="I223" s="45">
        <v>500</v>
      </c>
      <c r="J223" s="45"/>
      <c r="K223" s="45">
        <v>95</v>
      </c>
      <c r="L223" s="47"/>
      <c r="O223" t="str">
        <f t="shared" si="7"/>
        <v/>
      </c>
    </row>
    <row r="224" spans="1:15" x14ac:dyDescent="0.25">
      <c r="A224" s="44">
        <v>55583352</v>
      </c>
      <c r="B224" s="45" t="s">
        <v>84</v>
      </c>
      <c r="C224" s="45" t="s">
        <v>85</v>
      </c>
      <c r="D224" s="46">
        <v>18521</v>
      </c>
      <c r="E224" s="45" t="s">
        <v>38</v>
      </c>
      <c r="F224" s="45">
        <v>75</v>
      </c>
      <c r="G224" s="45">
        <v>883.5</v>
      </c>
      <c r="H224" s="45">
        <v>900.5</v>
      </c>
      <c r="I224" s="45">
        <v>909.5</v>
      </c>
      <c r="J224" s="45">
        <v>-9</v>
      </c>
      <c r="K224" s="45">
        <v>70</v>
      </c>
      <c r="L224" s="47" t="s">
        <v>42</v>
      </c>
      <c r="O224" t="str">
        <f t="shared" si="7"/>
        <v/>
      </c>
    </row>
    <row r="225" spans="1:15" x14ac:dyDescent="0.25">
      <c r="A225" s="44">
        <v>55583354</v>
      </c>
      <c r="B225" s="45" t="s">
        <v>84</v>
      </c>
      <c r="C225" s="45" t="s">
        <v>157</v>
      </c>
      <c r="D225" s="46">
        <v>20706</v>
      </c>
      <c r="E225" s="45" t="s">
        <v>38</v>
      </c>
      <c r="F225" s="45">
        <v>95</v>
      </c>
      <c r="G225" s="45">
        <v>518.5</v>
      </c>
      <c r="H225" s="45">
        <v>535.5</v>
      </c>
      <c r="I225" s="45">
        <v>534.5</v>
      </c>
      <c r="J225" s="45">
        <v>1</v>
      </c>
      <c r="K225" s="45">
        <v>95</v>
      </c>
      <c r="L225" s="47"/>
      <c r="N225" s="45"/>
      <c r="O225" t="str">
        <f t="shared" si="7"/>
        <v/>
      </c>
    </row>
    <row r="226" spans="1:15" x14ac:dyDescent="0.25">
      <c r="A226" s="44">
        <v>55584885</v>
      </c>
      <c r="B226" s="45" t="s">
        <v>62</v>
      </c>
      <c r="C226" s="45" t="s">
        <v>270</v>
      </c>
      <c r="D226" s="46">
        <v>20736</v>
      </c>
      <c r="E226" s="45" t="s">
        <v>38</v>
      </c>
      <c r="F226" s="45">
        <v>95</v>
      </c>
      <c r="G226" s="45">
        <v>500</v>
      </c>
      <c r="H226" s="45">
        <v>415</v>
      </c>
      <c r="I226" s="45">
        <v>500</v>
      </c>
      <c r="J226" s="45">
        <v>-85</v>
      </c>
      <c r="K226" s="45">
        <v>95</v>
      </c>
      <c r="L226" s="47"/>
      <c r="O226" t="str">
        <f t="shared" si="7"/>
        <v/>
      </c>
    </row>
    <row r="227" spans="1:15" x14ac:dyDescent="0.25">
      <c r="A227" s="44">
        <v>55590302</v>
      </c>
      <c r="B227" s="45" t="s">
        <v>91</v>
      </c>
      <c r="C227" s="45" t="s">
        <v>311</v>
      </c>
      <c r="D227" s="48">
        <v>29131</v>
      </c>
      <c r="E227" s="45" t="s">
        <v>38</v>
      </c>
      <c r="F227" s="45">
        <v>80</v>
      </c>
      <c r="G227" s="45">
        <v>705.5</v>
      </c>
      <c r="H227" s="45">
        <v>722.5</v>
      </c>
      <c r="I227" s="45">
        <v>658</v>
      </c>
      <c r="J227" s="45">
        <v>64.5</v>
      </c>
      <c r="K227" s="45">
        <v>85</v>
      </c>
      <c r="L227" s="47" t="s">
        <v>58</v>
      </c>
      <c r="N227" s="45"/>
      <c r="O227" s="45" t="str">
        <f t="shared" si="7"/>
        <v/>
      </c>
    </row>
    <row r="228" spans="1:15" x14ac:dyDescent="0.25">
      <c r="A228" s="44">
        <v>55591819</v>
      </c>
      <c r="B228" s="45" t="s">
        <v>44</v>
      </c>
      <c r="C228" s="45" t="s">
        <v>246</v>
      </c>
      <c r="D228" s="46">
        <v>24687</v>
      </c>
      <c r="E228" s="45" t="s">
        <v>38</v>
      </c>
      <c r="F228" s="45">
        <v>90</v>
      </c>
      <c r="G228" s="45">
        <v>559</v>
      </c>
      <c r="H228" s="45">
        <v>576</v>
      </c>
      <c r="I228" s="45">
        <v>500</v>
      </c>
      <c r="J228" s="45">
        <v>76</v>
      </c>
      <c r="K228" s="45">
        <v>95</v>
      </c>
      <c r="L228" s="47" t="s">
        <v>58</v>
      </c>
      <c r="O228" t="str">
        <f t="shared" si="7"/>
        <v/>
      </c>
    </row>
    <row r="229" spans="1:15" x14ac:dyDescent="0.25">
      <c r="A229" s="44">
        <v>55591929</v>
      </c>
      <c r="B229" s="45" t="s">
        <v>75</v>
      </c>
      <c r="C229" s="45" t="s">
        <v>308</v>
      </c>
      <c r="D229" s="46">
        <v>23296</v>
      </c>
      <c r="E229" s="45" t="s">
        <v>38</v>
      </c>
      <c r="F229" s="45">
        <v>80</v>
      </c>
      <c r="G229" s="45">
        <v>772</v>
      </c>
      <c r="H229" s="45">
        <v>789</v>
      </c>
      <c r="I229" s="45">
        <v>823</v>
      </c>
      <c r="J229" s="45">
        <v>-34</v>
      </c>
      <c r="K229" s="45">
        <v>75</v>
      </c>
      <c r="L229" s="47" t="s">
        <v>42</v>
      </c>
      <c r="O229" t="str">
        <f t="shared" si="7"/>
        <v/>
      </c>
    </row>
    <row r="230" spans="1:15" x14ac:dyDescent="0.25">
      <c r="A230" s="44">
        <v>55603305</v>
      </c>
      <c r="B230" s="45" t="s">
        <v>52</v>
      </c>
      <c r="C230" s="45" t="s">
        <v>152</v>
      </c>
      <c r="D230" s="46">
        <v>25780</v>
      </c>
      <c r="E230" s="45" t="s">
        <v>38</v>
      </c>
      <c r="F230" s="45">
        <v>80</v>
      </c>
      <c r="G230" s="45">
        <v>765.5</v>
      </c>
      <c r="H230" s="45">
        <v>782.5</v>
      </c>
      <c r="I230" s="45">
        <v>741</v>
      </c>
      <c r="J230" s="45">
        <v>41.5</v>
      </c>
      <c r="K230" s="45">
        <v>80</v>
      </c>
      <c r="L230" s="47"/>
      <c r="O230" t="str">
        <f t="shared" si="7"/>
        <v/>
      </c>
    </row>
    <row r="231" spans="1:15" x14ac:dyDescent="0.25">
      <c r="A231" s="44">
        <v>55616276</v>
      </c>
      <c r="B231" s="45" t="s">
        <v>123</v>
      </c>
      <c r="C231" s="45" t="s">
        <v>314</v>
      </c>
      <c r="D231" s="46">
        <v>18918</v>
      </c>
      <c r="E231" s="45" t="s">
        <v>38</v>
      </c>
      <c r="F231" s="45">
        <v>75</v>
      </c>
      <c r="G231" s="45">
        <v>850.5</v>
      </c>
      <c r="H231" s="45">
        <v>867.5</v>
      </c>
      <c r="I231" s="45">
        <v>786</v>
      </c>
      <c r="J231" s="45">
        <v>81.5</v>
      </c>
      <c r="K231" s="45">
        <v>80</v>
      </c>
      <c r="L231" s="47" t="s">
        <v>58</v>
      </c>
      <c r="O231" t="str">
        <f t="shared" si="7"/>
        <v/>
      </c>
    </row>
    <row r="232" spans="1:15" x14ac:dyDescent="0.25">
      <c r="A232" s="44">
        <v>55617549</v>
      </c>
      <c r="B232" s="45" t="s">
        <v>86</v>
      </c>
      <c r="C232" s="45" t="s">
        <v>233</v>
      </c>
      <c r="D232" s="46">
        <v>25625</v>
      </c>
      <c r="E232" s="45" t="s">
        <v>38</v>
      </c>
      <c r="F232" s="45">
        <v>95</v>
      </c>
      <c r="G232" s="45">
        <v>500</v>
      </c>
      <c r="H232" s="45">
        <v>450.5</v>
      </c>
      <c r="I232" s="45">
        <v>500</v>
      </c>
      <c r="J232" s="45">
        <v>-49.5</v>
      </c>
      <c r="K232" s="45">
        <v>95</v>
      </c>
      <c r="L232" s="47"/>
      <c r="O232" t="str">
        <f t="shared" si="7"/>
        <v/>
      </c>
    </row>
    <row r="233" spans="1:15" x14ac:dyDescent="0.25">
      <c r="A233" s="44">
        <v>55618186</v>
      </c>
      <c r="B233" s="45" t="s">
        <v>158</v>
      </c>
      <c r="C233" s="45" t="s">
        <v>159</v>
      </c>
      <c r="D233" s="46">
        <v>26489</v>
      </c>
      <c r="E233" s="45" t="s">
        <v>38</v>
      </c>
      <c r="F233" s="45">
        <v>95</v>
      </c>
      <c r="G233" s="45">
        <v>524</v>
      </c>
      <c r="H233" s="45">
        <v>541</v>
      </c>
      <c r="I233" s="45">
        <v>545.5</v>
      </c>
      <c r="J233" s="45">
        <v>-4.5</v>
      </c>
      <c r="K233" s="45">
        <v>95</v>
      </c>
      <c r="L233" s="47"/>
      <c r="O233" t="str">
        <f t="shared" si="7"/>
        <v/>
      </c>
    </row>
    <row r="234" spans="1:15" x14ac:dyDescent="0.25">
      <c r="A234" s="44">
        <v>55618484</v>
      </c>
      <c r="B234" s="45" t="s">
        <v>49</v>
      </c>
      <c r="C234" s="45" t="s">
        <v>243</v>
      </c>
      <c r="D234" s="46">
        <v>26399</v>
      </c>
      <c r="E234" s="45" t="s">
        <v>38</v>
      </c>
      <c r="F234" s="45">
        <v>55</v>
      </c>
      <c r="G234" s="45">
        <v>1252.5</v>
      </c>
      <c r="H234" s="45">
        <v>1269.5</v>
      </c>
      <c r="I234" s="45">
        <v>1230</v>
      </c>
      <c r="J234" s="45">
        <v>39.5</v>
      </c>
      <c r="K234" s="45">
        <v>55</v>
      </c>
      <c r="L234" s="47"/>
      <c r="O234" t="str">
        <f t="shared" si="7"/>
        <v/>
      </c>
    </row>
    <row r="235" spans="1:15" x14ac:dyDescent="0.25">
      <c r="A235" s="44">
        <v>55618488</v>
      </c>
      <c r="B235" s="45" t="s">
        <v>49</v>
      </c>
      <c r="C235" s="45" t="s">
        <v>118</v>
      </c>
      <c r="D235" s="46">
        <v>33067</v>
      </c>
      <c r="E235" s="45" t="s">
        <v>38</v>
      </c>
      <c r="F235" s="45">
        <v>80</v>
      </c>
      <c r="G235" s="45">
        <v>763.5</v>
      </c>
      <c r="H235" s="45">
        <v>780.5</v>
      </c>
      <c r="I235" s="45">
        <v>689.5</v>
      </c>
      <c r="J235" s="45">
        <v>91</v>
      </c>
      <c r="K235" s="45">
        <v>85</v>
      </c>
      <c r="L235" s="47" t="s">
        <v>58</v>
      </c>
      <c r="O235" t="str">
        <f t="shared" si="7"/>
        <v/>
      </c>
    </row>
    <row r="236" spans="1:15" x14ac:dyDescent="0.25">
      <c r="A236" s="44">
        <v>55619629</v>
      </c>
      <c r="B236" s="45" t="s">
        <v>36</v>
      </c>
      <c r="C236" s="45" t="s">
        <v>255</v>
      </c>
      <c r="D236" s="46">
        <v>25569</v>
      </c>
      <c r="E236" s="45" t="s">
        <v>38</v>
      </c>
      <c r="F236" s="45">
        <v>85</v>
      </c>
      <c r="G236" s="45">
        <v>662.5</v>
      </c>
      <c r="H236" s="45">
        <v>679.5</v>
      </c>
      <c r="I236" s="45">
        <v>579</v>
      </c>
      <c r="J236" s="45">
        <v>100.5</v>
      </c>
      <c r="K236" s="45">
        <v>90</v>
      </c>
      <c r="L236" s="47" t="s">
        <v>58</v>
      </c>
      <c r="O236" t="str">
        <f t="shared" si="7"/>
        <v/>
      </c>
    </row>
    <row r="237" spans="1:15" x14ac:dyDescent="0.25">
      <c r="A237" s="44">
        <v>55619631</v>
      </c>
      <c r="B237" s="45" t="s">
        <v>36</v>
      </c>
      <c r="C237" s="45" t="s">
        <v>293</v>
      </c>
      <c r="D237" s="46">
        <v>24380</v>
      </c>
      <c r="E237" s="45" t="s">
        <v>100</v>
      </c>
      <c r="F237" s="45">
        <v>95</v>
      </c>
      <c r="G237" s="45">
        <v>500</v>
      </c>
      <c r="H237" s="45">
        <v>420.5</v>
      </c>
      <c r="I237" s="45">
        <v>500</v>
      </c>
      <c r="J237" s="45">
        <v>-79.5</v>
      </c>
      <c r="K237" s="45">
        <v>95</v>
      </c>
      <c r="L237" s="47"/>
      <c r="O237" t="str">
        <f t="shared" si="7"/>
        <v/>
      </c>
    </row>
    <row r="238" spans="1:15" x14ac:dyDescent="0.25">
      <c r="A238" s="44">
        <v>55620101</v>
      </c>
      <c r="B238" s="45" t="s">
        <v>165</v>
      </c>
      <c r="C238" s="45" t="s">
        <v>229</v>
      </c>
      <c r="D238" s="46">
        <v>19217</v>
      </c>
      <c r="E238" s="45" t="s">
        <v>38</v>
      </c>
      <c r="F238" s="45">
        <v>95</v>
      </c>
      <c r="G238" s="45">
        <v>544.5</v>
      </c>
      <c r="H238" s="45">
        <v>561.5</v>
      </c>
      <c r="I238" s="45">
        <v>595</v>
      </c>
      <c r="J238" s="45">
        <v>-33.5</v>
      </c>
      <c r="K238" s="45">
        <v>90</v>
      </c>
      <c r="L238" s="47" t="s">
        <v>42</v>
      </c>
      <c r="O238" t="str">
        <f t="shared" si="7"/>
        <v/>
      </c>
    </row>
    <row r="239" spans="1:15" x14ac:dyDescent="0.25">
      <c r="A239" s="44">
        <v>55620556</v>
      </c>
      <c r="B239" s="45" t="s">
        <v>101</v>
      </c>
      <c r="C239" s="45" t="s">
        <v>283</v>
      </c>
      <c r="D239" s="46">
        <v>27284</v>
      </c>
      <c r="E239" s="45" t="s">
        <v>38</v>
      </c>
      <c r="F239" s="45">
        <v>95</v>
      </c>
      <c r="G239" s="45">
        <v>500</v>
      </c>
      <c r="H239" s="45">
        <v>480</v>
      </c>
      <c r="I239" s="45">
        <v>514.5</v>
      </c>
      <c r="J239" s="45">
        <v>-34.5</v>
      </c>
      <c r="K239" s="45">
        <v>95</v>
      </c>
      <c r="L239" s="47"/>
      <c r="O239" t="str">
        <f t="shared" si="7"/>
        <v/>
      </c>
    </row>
    <row r="240" spans="1:15" x14ac:dyDescent="0.25">
      <c r="A240" s="44">
        <v>55620559</v>
      </c>
      <c r="B240" s="45" t="s">
        <v>101</v>
      </c>
      <c r="C240" s="45" t="s">
        <v>341</v>
      </c>
      <c r="D240" s="46">
        <v>38191</v>
      </c>
      <c r="E240" s="45" t="s">
        <v>38</v>
      </c>
      <c r="F240" s="45">
        <v>70</v>
      </c>
      <c r="G240" s="45">
        <v>959</v>
      </c>
      <c r="H240" s="45">
        <v>976</v>
      </c>
      <c r="I240" s="45">
        <v>723.5</v>
      </c>
      <c r="J240" s="45">
        <v>252.5</v>
      </c>
      <c r="K240" s="45">
        <v>80</v>
      </c>
      <c r="L240" s="47" t="s">
        <v>58</v>
      </c>
      <c r="O240" t="str">
        <f t="shared" si="7"/>
        <v/>
      </c>
    </row>
    <row r="241" spans="1:15" x14ac:dyDescent="0.25">
      <c r="A241" s="44">
        <v>55620561</v>
      </c>
      <c r="B241" s="45" t="s">
        <v>101</v>
      </c>
      <c r="C241" s="45" t="s">
        <v>334</v>
      </c>
      <c r="D241" s="46">
        <v>26204</v>
      </c>
      <c r="E241" s="45" t="s">
        <v>38</v>
      </c>
      <c r="F241" s="45">
        <v>95</v>
      </c>
      <c r="G241" s="45">
        <v>500</v>
      </c>
      <c r="H241" s="45">
        <v>459.5</v>
      </c>
      <c r="I241" s="45">
        <v>513</v>
      </c>
      <c r="J241" s="45">
        <v>-53.5</v>
      </c>
      <c r="K241" s="45">
        <v>95</v>
      </c>
      <c r="L241" s="47"/>
      <c r="O241" t="str">
        <f t="shared" si="7"/>
        <v/>
      </c>
    </row>
    <row r="242" spans="1:15" x14ac:dyDescent="0.25">
      <c r="A242" s="44">
        <v>55622838</v>
      </c>
      <c r="B242" s="45" t="s">
        <v>52</v>
      </c>
      <c r="C242" s="45" t="s">
        <v>235</v>
      </c>
      <c r="D242" s="46">
        <v>37034</v>
      </c>
      <c r="E242" s="45" t="s">
        <v>38</v>
      </c>
      <c r="F242" s="45">
        <v>95</v>
      </c>
      <c r="G242" s="45">
        <v>535.5</v>
      </c>
      <c r="H242" s="45">
        <v>552.5</v>
      </c>
      <c r="I242" s="45">
        <v>523</v>
      </c>
      <c r="J242" s="45">
        <v>29.5</v>
      </c>
      <c r="K242" s="45">
        <v>95</v>
      </c>
      <c r="L242" s="47"/>
      <c r="O242" t="str">
        <f t="shared" si="7"/>
        <v/>
      </c>
    </row>
    <row r="243" spans="1:15" x14ac:dyDescent="0.25">
      <c r="A243" s="44">
        <v>55624150</v>
      </c>
      <c r="B243" s="45" t="s">
        <v>94</v>
      </c>
      <c r="C243" s="45" t="s">
        <v>248</v>
      </c>
      <c r="D243" s="46">
        <v>29884</v>
      </c>
      <c r="E243" s="45" t="s">
        <v>38</v>
      </c>
      <c r="F243" s="45">
        <v>95</v>
      </c>
      <c r="G243" s="45">
        <v>500</v>
      </c>
      <c r="H243" s="45">
        <v>440.5</v>
      </c>
      <c r="I243" s="45">
        <v>500</v>
      </c>
      <c r="J243" s="45">
        <v>-59.5</v>
      </c>
      <c r="K243" s="45">
        <v>95</v>
      </c>
      <c r="L243" s="47"/>
      <c r="O243" t="str">
        <f t="shared" si="7"/>
        <v/>
      </c>
    </row>
    <row r="244" spans="1:15" x14ac:dyDescent="0.25">
      <c r="A244" s="44">
        <v>55624374</v>
      </c>
      <c r="B244" s="45" t="s">
        <v>94</v>
      </c>
      <c r="C244" s="45" t="s">
        <v>144</v>
      </c>
      <c r="D244" s="46">
        <v>23905</v>
      </c>
      <c r="E244" s="45" t="s">
        <v>38</v>
      </c>
      <c r="F244" s="45">
        <v>95</v>
      </c>
      <c r="G244" s="45">
        <v>545.5</v>
      </c>
      <c r="H244" s="45">
        <v>562.5</v>
      </c>
      <c r="I244" s="45">
        <v>500</v>
      </c>
      <c r="J244" s="45">
        <v>62.5</v>
      </c>
      <c r="K244" s="45">
        <v>95</v>
      </c>
      <c r="L244" s="47"/>
      <c r="O244" t="str">
        <f t="shared" si="7"/>
        <v/>
      </c>
    </row>
    <row r="245" spans="1:15" x14ac:dyDescent="0.25">
      <c r="A245" s="44">
        <v>55624832</v>
      </c>
      <c r="B245" s="45" t="s">
        <v>165</v>
      </c>
      <c r="C245" s="45" t="s">
        <v>321</v>
      </c>
      <c r="D245" s="46">
        <v>32901</v>
      </c>
      <c r="E245" s="45" t="s">
        <v>38</v>
      </c>
      <c r="F245" s="45">
        <v>70</v>
      </c>
      <c r="G245" s="45">
        <v>977.5</v>
      </c>
      <c r="H245" s="45">
        <v>994.5</v>
      </c>
      <c r="I245" s="45">
        <v>942</v>
      </c>
      <c r="J245" s="45">
        <v>52.5</v>
      </c>
      <c r="K245" s="45">
        <v>70</v>
      </c>
      <c r="L245" s="47"/>
      <c r="O245" t="str">
        <f t="shared" si="7"/>
        <v/>
      </c>
    </row>
    <row r="246" spans="1:15" x14ac:dyDescent="0.25">
      <c r="A246" s="44">
        <v>55625790</v>
      </c>
      <c r="B246" s="45" t="s">
        <v>40</v>
      </c>
      <c r="C246" s="45" t="s">
        <v>267</v>
      </c>
      <c r="D246" s="48">
        <v>26441</v>
      </c>
      <c r="E246" s="45" t="s">
        <v>38</v>
      </c>
      <c r="F246" s="45">
        <v>95</v>
      </c>
      <c r="G246" s="45">
        <v>500</v>
      </c>
      <c r="H246" s="45">
        <v>512.5</v>
      </c>
      <c r="I246" s="45">
        <v>500</v>
      </c>
      <c r="J246" s="45">
        <v>12.5</v>
      </c>
      <c r="K246" s="45">
        <v>95</v>
      </c>
      <c r="L246" s="47"/>
      <c r="N246" s="45"/>
      <c r="O246" t="str">
        <f t="shared" si="7"/>
        <v/>
      </c>
    </row>
    <row r="247" spans="1:15" x14ac:dyDescent="0.25">
      <c r="A247" s="44">
        <v>55626195</v>
      </c>
      <c r="B247" s="45" t="s">
        <v>72</v>
      </c>
      <c r="C247" s="45" t="s">
        <v>163</v>
      </c>
      <c r="D247" s="46">
        <v>27132</v>
      </c>
      <c r="E247" s="45" t="s">
        <v>38</v>
      </c>
      <c r="F247" s="45">
        <v>95</v>
      </c>
      <c r="G247" s="45">
        <v>500</v>
      </c>
      <c r="H247" s="45">
        <v>500</v>
      </c>
      <c r="I247" s="45">
        <v>500</v>
      </c>
      <c r="J247" s="45"/>
      <c r="K247" s="45">
        <v>95</v>
      </c>
      <c r="L247" s="47"/>
      <c r="O247" t="str">
        <f t="shared" si="7"/>
        <v/>
      </c>
    </row>
    <row r="248" spans="1:15" x14ac:dyDescent="0.25">
      <c r="A248" s="44">
        <v>55626639</v>
      </c>
      <c r="B248" s="45" t="s">
        <v>44</v>
      </c>
      <c r="C248" s="45" t="s">
        <v>271</v>
      </c>
      <c r="D248" s="46">
        <v>23709</v>
      </c>
      <c r="E248" s="45" t="s">
        <v>38</v>
      </c>
      <c r="F248" s="45">
        <v>95</v>
      </c>
      <c r="G248" s="45">
        <v>516</v>
      </c>
      <c r="H248" s="45">
        <v>533</v>
      </c>
      <c r="I248" s="45">
        <v>500</v>
      </c>
      <c r="J248" s="45">
        <v>33</v>
      </c>
      <c r="K248" s="45">
        <v>95</v>
      </c>
      <c r="L248" s="47"/>
      <c r="O248" t="str">
        <f t="shared" ref="O248:O279" si="8">IF(C249=C248,"erreur","")</f>
        <v/>
      </c>
    </row>
    <row r="249" spans="1:15" x14ac:dyDescent="0.25">
      <c r="A249" s="44">
        <v>55627412</v>
      </c>
      <c r="B249" s="45" t="s">
        <v>44</v>
      </c>
      <c r="C249" s="45" t="s">
        <v>211</v>
      </c>
      <c r="D249" s="46">
        <v>22682</v>
      </c>
      <c r="E249" s="45" t="s">
        <v>38</v>
      </c>
      <c r="F249" s="45">
        <v>95</v>
      </c>
      <c r="G249" s="45">
        <v>533.5</v>
      </c>
      <c r="H249" s="45">
        <v>550.5</v>
      </c>
      <c r="I249" s="45">
        <v>529</v>
      </c>
      <c r="J249" s="45">
        <v>21.5</v>
      </c>
      <c r="K249" s="45">
        <v>95</v>
      </c>
      <c r="L249" s="47"/>
      <c r="O249" t="str">
        <f t="shared" si="8"/>
        <v/>
      </c>
    </row>
    <row r="250" spans="1:15" x14ac:dyDescent="0.25">
      <c r="A250" s="44">
        <v>55627414</v>
      </c>
      <c r="B250" s="45" t="s">
        <v>44</v>
      </c>
      <c r="C250" s="45" t="s">
        <v>81</v>
      </c>
      <c r="D250" s="46">
        <v>20100</v>
      </c>
      <c r="E250" s="45" t="s">
        <v>38</v>
      </c>
      <c r="F250" s="45">
        <v>90</v>
      </c>
      <c r="G250" s="45">
        <v>586.5</v>
      </c>
      <c r="H250" s="45">
        <v>603.5</v>
      </c>
      <c r="I250" s="45">
        <v>500</v>
      </c>
      <c r="J250" s="45">
        <v>103.5</v>
      </c>
      <c r="K250" s="45">
        <v>95</v>
      </c>
      <c r="L250" s="47" t="s">
        <v>58</v>
      </c>
      <c r="O250" t="str">
        <f t="shared" si="8"/>
        <v/>
      </c>
    </row>
    <row r="251" spans="1:15" x14ac:dyDescent="0.25">
      <c r="A251" s="44">
        <v>55628316</v>
      </c>
      <c r="B251" s="45" t="s">
        <v>86</v>
      </c>
      <c r="C251" s="45" t="s">
        <v>87</v>
      </c>
      <c r="D251" s="46">
        <v>24835</v>
      </c>
      <c r="E251" s="45" t="s">
        <v>38</v>
      </c>
      <c r="F251" s="45">
        <v>85</v>
      </c>
      <c r="G251" s="45">
        <v>699.5</v>
      </c>
      <c r="H251" s="45">
        <v>716.5</v>
      </c>
      <c r="I251" s="45">
        <v>679.5</v>
      </c>
      <c r="J251" s="45">
        <v>37</v>
      </c>
      <c r="K251" s="45">
        <v>85</v>
      </c>
      <c r="L251" s="47"/>
      <c r="O251" t="str">
        <f t="shared" si="8"/>
        <v/>
      </c>
    </row>
    <row r="252" spans="1:15" x14ac:dyDescent="0.25">
      <c r="A252" s="44">
        <v>55628561</v>
      </c>
      <c r="B252" s="45" t="s">
        <v>91</v>
      </c>
      <c r="C252" s="45" t="s">
        <v>284</v>
      </c>
      <c r="D252" s="46">
        <v>22927</v>
      </c>
      <c r="E252" s="45" t="s">
        <v>38</v>
      </c>
      <c r="F252" s="45">
        <v>70</v>
      </c>
      <c r="G252" s="45">
        <v>904.5</v>
      </c>
      <c r="H252" s="45">
        <v>921.5</v>
      </c>
      <c r="I252" s="45">
        <v>852.5</v>
      </c>
      <c r="J252" s="45">
        <v>69</v>
      </c>
      <c r="K252" s="45">
        <v>75</v>
      </c>
      <c r="L252" s="47" t="s">
        <v>58</v>
      </c>
      <c r="O252" t="str">
        <f t="shared" si="8"/>
        <v/>
      </c>
    </row>
    <row r="253" spans="1:15" x14ac:dyDescent="0.25">
      <c r="A253" s="44">
        <v>55631376</v>
      </c>
      <c r="B253" s="45" t="s">
        <v>72</v>
      </c>
      <c r="C253" s="45" t="s">
        <v>135</v>
      </c>
      <c r="D253" s="46">
        <v>23030</v>
      </c>
      <c r="E253" s="45" t="s">
        <v>38</v>
      </c>
      <c r="F253" s="45">
        <v>85</v>
      </c>
      <c r="G253" s="45">
        <v>670.5</v>
      </c>
      <c r="H253" s="45">
        <v>687.5</v>
      </c>
      <c r="I253" s="45">
        <v>578.5</v>
      </c>
      <c r="J253" s="45">
        <v>109</v>
      </c>
      <c r="K253" s="45">
        <v>90</v>
      </c>
      <c r="L253" s="47" t="s">
        <v>58</v>
      </c>
      <c r="O253" t="str">
        <f t="shared" si="8"/>
        <v/>
      </c>
    </row>
    <row r="254" spans="1:15" x14ac:dyDescent="0.25">
      <c r="A254" s="44">
        <v>55658038</v>
      </c>
      <c r="B254" s="45" t="s">
        <v>165</v>
      </c>
      <c r="C254" s="45" t="s">
        <v>213</v>
      </c>
      <c r="D254" s="46">
        <v>22252</v>
      </c>
      <c r="E254" s="45" t="s">
        <v>38</v>
      </c>
      <c r="F254" s="45">
        <v>95</v>
      </c>
      <c r="G254" s="45">
        <v>521.5</v>
      </c>
      <c r="H254" s="45">
        <v>538.5</v>
      </c>
      <c r="I254" s="45">
        <v>569.5</v>
      </c>
      <c r="J254" s="45">
        <v>-31</v>
      </c>
      <c r="K254" s="45">
        <v>90</v>
      </c>
      <c r="L254" s="47" t="s">
        <v>42</v>
      </c>
      <c r="O254" t="str">
        <f t="shared" si="8"/>
        <v/>
      </c>
    </row>
    <row r="255" spans="1:15" x14ac:dyDescent="0.25">
      <c r="A255" s="44">
        <v>55662616</v>
      </c>
      <c r="B255" s="45" t="s">
        <v>44</v>
      </c>
      <c r="C255" s="45" t="s">
        <v>208</v>
      </c>
      <c r="D255" s="46">
        <v>26333</v>
      </c>
      <c r="E255" s="45" t="s">
        <v>38</v>
      </c>
      <c r="F255" s="45">
        <v>80</v>
      </c>
      <c r="G255" s="45">
        <v>710</v>
      </c>
      <c r="H255" s="45">
        <v>727</v>
      </c>
      <c r="I255" s="45">
        <v>652</v>
      </c>
      <c r="J255" s="45">
        <v>75</v>
      </c>
      <c r="K255" s="45">
        <v>85</v>
      </c>
      <c r="L255" s="47" t="s">
        <v>58</v>
      </c>
      <c r="O255" t="str">
        <f t="shared" si="8"/>
        <v/>
      </c>
    </row>
    <row r="256" spans="1:15" x14ac:dyDescent="0.25">
      <c r="A256" s="44">
        <v>55669809</v>
      </c>
      <c r="B256" s="45" t="s">
        <v>40</v>
      </c>
      <c r="C256" s="45" t="s">
        <v>289</v>
      </c>
      <c r="D256" s="46">
        <v>22997</v>
      </c>
      <c r="E256" s="45" t="s">
        <v>38</v>
      </c>
      <c r="F256" s="45">
        <v>75</v>
      </c>
      <c r="G256" s="45">
        <v>823</v>
      </c>
      <c r="H256" s="45">
        <v>840</v>
      </c>
      <c r="I256" s="45">
        <v>861</v>
      </c>
      <c r="J256" s="45">
        <v>-21</v>
      </c>
      <c r="K256" s="45">
        <v>75</v>
      </c>
      <c r="L256" s="47"/>
      <c r="O256" t="str">
        <f t="shared" si="8"/>
        <v/>
      </c>
    </row>
    <row r="257" spans="1:15" x14ac:dyDescent="0.25">
      <c r="A257" s="44">
        <v>55671307</v>
      </c>
      <c r="B257" s="45" t="s">
        <v>40</v>
      </c>
      <c r="C257" s="45" t="s">
        <v>264</v>
      </c>
      <c r="D257" s="46">
        <v>20144</v>
      </c>
      <c r="E257" s="45" t="s">
        <v>38</v>
      </c>
      <c r="F257" s="45">
        <v>75</v>
      </c>
      <c r="G257" s="45">
        <v>839</v>
      </c>
      <c r="H257" s="45">
        <v>856</v>
      </c>
      <c r="I257" s="45">
        <v>869</v>
      </c>
      <c r="J257" s="45">
        <v>-13</v>
      </c>
      <c r="K257" s="45">
        <v>75</v>
      </c>
      <c r="L257" s="47"/>
      <c r="O257" t="str">
        <f t="shared" si="8"/>
        <v/>
      </c>
    </row>
    <row r="258" spans="1:15" x14ac:dyDescent="0.25">
      <c r="A258" s="44">
        <v>55673434</v>
      </c>
      <c r="B258" s="45" t="s">
        <v>36</v>
      </c>
      <c r="C258" s="45" t="s">
        <v>191</v>
      </c>
      <c r="D258" s="46">
        <v>35201</v>
      </c>
      <c r="E258" s="45" t="s">
        <v>38</v>
      </c>
      <c r="F258" s="45">
        <v>95</v>
      </c>
      <c r="G258" s="45">
        <v>500</v>
      </c>
      <c r="H258" s="45">
        <v>450.5</v>
      </c>
      <c r="I258" s="45">
        <v>500</v>
      </c>
      <c r="J258" s="45">
        <v>-49.5</v>
      </c>
      <c r="K258" s="45">
        <v>95</v>
      </c>
      <c r="L258" s="47"/>
      <c r="O258" t="str">
        <f t="shared" si="8"/>
        <v/>
      </c>
    </row>
    <row r="259" spans="1:15" x14ac:dyDescent="0.25">
      <c r="A259" s="44">
        <v>55674723</v>
      </c>
      <c r="B259" s="45" t="s">
        <v>36</v>
      </c>
      <c r="C259" s="45" t="s">
        <v>357</v>
      </c>
      <c r="D259" s="46">
        <v>23664</v>
      </c>
      <c r="E259" s="45" t="s">
        <v>100</v>
      </c>
      <c r="F259" s="45">
        <v>95</v>
      </c>
      <c r="G259" s="45">
        <v>500</v>
      </c>
      <c r="H259" s="45">
        <v>384</v>
      </c>
      <c r="I259" s="45">
        <v>500</v>
      </c>
      <c r="J259" s="45">
        <v>-116</v>
      </c>
      <c r="K259" s="45">
        <v>95</v>
      </c>
      <c r="L259" s="47"/>
      <c r="O259" t="str">
        <f t="shared" si="8"/>
        <v/>
      </c>
    </row>
    <row r="260" spans="1:15" x14ac:dyDescent="0.25">
      <c r="A260" s="44">
        <v>55674734</v>
      </c>
      <c r="B260" s="45" t="s">
        <v>36</v>
      </c>
      <c r="C260" s="45" t="s">
        <v>218</v>
      </c>
      <c r="D260" s="46">
        <v>28885</v>
      </c>
      <c r="E260" s="45" t="s">
        <v>38</v>
      </c>
      <c r="F260" s="45">
        <v>80</v>
      </c>
      <c r="G260" s="45">
        <v>732.5</v>
      </c>
      <c r="H260" s="45">
        <v>749.5</v>
      </c>
      <c r="I260" s="45">
        <v>691.5</v>
      </c>
      <c r="J260" s="45">
        <v>58</v>
      </c>
      <c r="K260" s="45">
        <v>85</v>
      </c>
      <c r="L260" s="47" t="s">
        <v>58</v>
      </c>
      <c r="O260" t="str">
        <f t="shared" si="8"/>
        <v/>
      </c>
    </row>
    <row r="261" spans="1:15" x14ac:dyDescent="0.25">
      <c r="A261" s="44">
        <v>55676336</v>
      </c>
      <c r="B261" s="45" t="s">
        <v>44</v>
      </c>
      <c r="C261" s="45" t="s">
        <v>55</v>
      </c>
      <c r="D261" s="46">
        <v>24119</v>
      </c>
      <c r="E261" s="45" t="s">
        <v>38</v>
      </c>
      <c r="F261" s="45">
        <v>95</v>
      </c>
      <c r="G261" s="45">
        <v>502</v>
      </c>
      <c r="H261" s="45">
        <v>519</v>
      </c>
      <c r="I261" s="45">
        <v>500</v>
      </c>
      <c r="J261" s="45">
        <v>19</v>
      </c>
      <c r="K261" s="45">
        <v>95</v>
      </c>
      <c r="L261" s="47"/>
      <c r="O261" t="str">
        <f t="shared" si="8"/>
        <v/>
      </c>
    </row>
    <row r="262" spans="1:15" x14ac:dyDescent="0.25">
      <c r="A262" s="44">
        <v>55676338</v>
      </c>
      <c r="B262" s="45" t="s">
        <v>44</v>
      </c>
      <c r="C262" s="45" t="s">
        <v>171</v>
      </c>
      <c r="D262" s="48">
        <v>27173</v>
      </c>
      <c r="E262" s="45" t="s">
        <v>38</v>
      </c>
      <c r="F262" s="45">
        <v>95</v>
      </c>
      <c r="G262" s="45">
        <v>500</v>
      </c>
      <c r="H262" s="45">
        <v>443</v>
      </c>
      <c r="I262" s="45">
        <v>500</v>
      </c>
      <c r="J262" s="45">
        <v>-57</v>
      </c>
      <c r="K262" s="45">
        <v>95</v>
      </c>
      <c r="L262" s="47"/>
      <c r="N262" s="45"/>
      <c r="O262" t="str">
        <f t="shared" si="8"/>
        <v/>
      </c>
    </row>
    <row r="263" spans="1:15" x14ac:dyDescent="0.25">
      <c r="A263" s="44">
        <v>55676997</v>
      </c>
      <c r="B263" s="45" t="s">
        <v>72</v>
      </c>
      <c r="C263" s="45" t="s">
        <v>345</v>
      </c>
      <c r="D263" s="46">
        <v>20223</v>
      </c>
      <c r="E263" s="45" t="s">
        <v>38</v>
      </c>
      <c r="F263" s="45">
        <v>60</v>
      </c>
      <c r="G263" s="45">
        <v>1186</v>
      </c>
      <c r="H263" s="45">
        <v>1203</v>
      </c>
      <c r="I263" s="45">
        <v>1155</v>
      </c>
      <c r="J263" s="45">
        <v>48</v>
      </c>
      <c r="K263" s="45">
        <v>60</v>
      </c>
      <c r="L263" s="47"/>
      <c r="O263" t="str">
        <f t="shared" si="8"/>
        <v/>
      </c>
    </row>
    <row r="264" spans="1:15" x14ac:dyDescent="0.25">
      <c r="A264" s="44">
        <v>55677275</v>
      </c>
      <c r="B264" s="45" t="s">
        <v>84</v>
      </c>
      <c r="C264" s="45" t="s">
        <v>330</v>
      </c>
      <c r="D264" s="46">
        <v>23740</v>
      </c>
      <c r="E264" s="45" t="s">
        <v>38</v>
      </c>
      <c r="F264" s="45">
        <v>55</v>
      </c>
      <c r="G264" s="45">
        <v>1270</v>
      </c>
      <c r="H264" s="45">
        <v>1287</v>
      </c>
      <c r="I264" s="45">
        <v>1277</v>
      </c>
      <c r="J264" s="45">
        <v>10</v>
      </c>
      <c r="K264" s="45">
        <v>55</v>
      </c>
      <c r="L264" s="47"/>
      <c r="O264" t="str">
        <f t="shared" si="8"/>
        <v/>
      </c>
    </row>
    <row r="265" spans="1:15" x14ac:dyDescent="0.25">
      <c r="A265" s="44">
        <v>55678033</v>
      </c>
      <c r="B265" s="45" t="s">
        <v>62</v>
      </c>
      <c r="C265" s="45" t="s">
        <v>164</v>
      </c>
      <c r="D265" s="46">
        <v>20540</v>
      </c>
      <c r="E265" s="45" t="s">
        <v>38</v>
      </c>
      <c r="F265" s="45">
        <v>95</v>
      </c>
      <c r="G265" s="45">
        <v>501.5</v>
      </c>
      <c r="H265" s="45">
        <v>518.5</v>
      </c>
      <c r="I265" s="45">
        <v>500</v>
      </c>
      <c r="J265" s="45">
        <v>18.5</v>
      </c>
      <c r="K265" s="45">
        <v>95</v>
      </c>
      <c r="L265" s="47"/>
      <c r="O265" t="str">
        <f t="shared" si="8"/>
        <v/>
      </c>
    </row>
    <row r="266" spans="1:15" x14ac:dyDescent="0.25">
      <c r="A266" s="44">
        <v>55678108</v>
      </c>
      <c r="B266" s="45" t="s">
        <v>62</v>
      </c>
      <c r="C266" s="45" t="s">
        <v>249</v>
      </c>
      <c r="D266" s="46">
        <v>23456</v>
      </c>
      <c r="E266" s="45" t="s">
        <v>38</v>
      </c>
      <c r="F266" s="45">
        <v>95</v>
      </c>
      <c r="G266" s="45">
        <v>532.5</v>
      </c>
      <c r="H266" s="45">
        <v>549.5</v>
      </c>
      <c r="I266" s="45">
        <v>500</v>
      </c>
      <c r="J266" s="45">
        <v>49.5</v>
      </c>
      <c r="K266" s="45">
        <v>95</v>
      </c>
      <c r="L266" s="47"/>
      <c r="O266" t="str">
        <f t="shared" si="8"/>
        <v/>
      </c>
    </row>
    <row r="267" spans="1:15" x14ac:dyDescent="0.25">
      <c r="A267" s="44">
        <v>55678772</v>
      </c>
      <c r="B267" s="45" t="s">
        <v>101</v>
      </c>
      <c r="C267" s="45" t="s">
        <v>206</v>
      </c>
      <c r="D267" s="46">
        <v>26374</v>
      </c>
      <c r="E267" s="45" t="s">
        <v>38</v>
      </c>
      <c r="F267" s="45">
        <v>95</v>
      </c>
      <c r="G267" s="45">
        <v>520.5</v>
      </c>
      <c r="H267" s="45">
        <v>537.5</v>
      </c>
      <c r="I267" s="45">
        <v>514.5</v>
      </c>
      <c r="J267" s="45">
        <v>23</v>
      </c>
      <c r="K267" s="45">
        <v>95</v>
      </c>
      <c r="L267" s="47"/>
      <c r="O267" t="str">
        <f t="shared" si="8"/>
        <v/>
      </c>
    </row>
    <row r="268" spans="1:15" x14ac:dyDescent="0.25">
      <c r="A268" s="44">
        <v>55678773</v>
      </c>
      <c r="B268" s="45" t="s">
        <v>101</v>
      </c>
      <c r="C268" s="45" t="s">
        <v>295</v>
      </c>
      <c r="D268" s="46">
        <v>23056</v>
      </c>
      <c r="E268" s="45" t="s">
        <v>38</v>
      </c>
      <c r="F268" s="45">
        <v>80</v>
      </c>
      <c r="G268" s="45">
        <v>735</v>
      </c>
      <c r="H268" s="45">
        <v>752</v>
      </c>
      <c r="I268" s="45">
        <v>637.5</v>
      </c>
      <c r="J268" s="45">
        <v>114.5</v>
      </c>
      <c r="K268" s="45">
        <v>85</v>
      </c>
      <c r="L268" s="47" t="s">
        <v>58</v>
      </c>
      <c r="O268" t="str">
        <f t="shared" si="8"/>
        <v/>
      </c>
    </row>
    <row r="269" spans="1:15" x14ac:dyDescent="0.25">
      <c r="A269" s="44">
        <v>55681249</v>
      </c>
      <c r="B269" s="45" t="s">
        <v>69</v>
      </c>
      <c r="C269" s="45" t="s">
        <v>356</v>
      </c>
      <c r="D269" s="46">
        <v>20329</v>
      </c>
      <c r="E269" s="45" t="s">
        <v>38</v>
      </c>
      <c r="F269" s="45">
        <v>80</v>
      </c>
      <c r="G269" s="45">
        <v>750</v>
      </c>
      <c r="H269" s="45">
        <v>767</v>
      </c>
      <c r="I269" s="45">
        <v>753</v>
      </c>
      <c r="J269" s="45">
        <v>14</v>
      </c>
      <c r="K269" s="45">
        <v>80</v>
      </c>
      <c r="L269" s="47"/>
      <c r="O269" t="str">
        <f t="shared" si="8"/>
        <v/>
      </c>
    </row>
    <row r="270" spans="1:15" x14ac:dyDescent="0.25">
      <c r="A270" s="44">
        <v>55681251</v>
      </c>
      <c r="B270" s="45" t="s">
        <v>69</v>
      </c>
      <c r="C270" s="45" t="s">
        <v>145</v>
      </c>
      <c r="D270" s="46">
        <v>30709</v>
      </c>
      <c r="E270" s="45" t="s">
        <v>38</v>
      </c>
      <c r="F270" s="45">
        <v>95</v>
      </c>
      <c r="G270" s="45">
        <v>500</v>
      </c>
      <c r="H270" s="45">
        <v>478</v>
      </c>
      <c r="I270" s="45">
        <v>500</v>
      </c>
      <c r="J270" s="45">
        <v>-22</v>
      </c>
      <c r="K270" s="45">
        <v>95</v>
      </c>
      <c r="L270" s="47"/>
      <c r="O270" t="str">
        <f t="shared" si="8"/>
        <v/>
      </c>
    </row>
    <row r="271" spans="1:15" x14ac:dyDescent="0.25">
      <c r="A271" s="44">
        <v>55681256</v>
      </c>
      <c r="B271" s="45" t="s">
        <v>69</v>
      </c>
      <c r="C271" s="45" t="s">
        <v>148</v>
      </c>
      <c r="D271" s="46">
        <v>30694</v>
      </c>
      <c r="E271" s="45" t="s">
        <v>100</v>
      </c>
      <c r="F271" s="45">
        <v>90</v>
      </c>
      <c r="G271" s="45">
        <v>596.5</v>
      </c>
      <c r="H271" s="45">
        <v>613.5</v>
      </c>
      <c r="I271" s="45">
        <v>653</v>
      </c>
      <c r="J271" s="45">
        <v>-39.5</v>
      </c>
      <c r="K271" s="45">
        <v>85</v>
      </c>
      <c r="L271" s="47" t="s">
        <v>42</v>
      </c>
      <c r="O271" t="str">
        <f t="shared" si="8"/>
        <v/>
      </c>
    </row>
    <row r="272" spans="1:15" x14ac:dyDescent="0.25">
      <c r="A272" s="44">
        <v>55688542</v>
      </c>
      <c r="B272" s="45" t="s">
        <v>165</v>
      </c>
      <c r="C272" s="45" t="s">
        <v>166</v>
      </c>
      <c r="D272" s="46">
        <v>27399</v>
      </c>
      <c r="E272" s="45" t="s">
        <v>38</v>
      </c>
      <c r="F272" s="45">
        <v>85</v>
      </c>
      <c r="G272" s="45">
        <v>642.5</v>
      </c>
      <c r="H272" s="45">
        <v>659.5</v>
      </c>
      <c r="I272" s="45">
        <v>571</v>
      </c>
      <c r="J272" s="45">
        <v>88.5</v>
      </c>
      <c r="K272" s="45">
        <v>90</v>
      </c>
      <c r="L272" s="47" t="s">
        <v>58</v>
      </c>
      <c r="O272" t="str">
        <f t="shared" si="8"/>
        <v/>
      </c>
    </row>
    <row r="273" spans="1:15" x14ac:dyDescent="0.25">
      <c r="A273" s="44">
        <v>55690343</v>
      </c>
      <c r="B273" s="45" t="s">
        <v>114</v>
      </c>
      <c r="C273" s="45" t="s">
        <v>115</v>
      </c>
      <c r="D273" s="46">
        <v>19047</v>
      </c>
      <c r="E273" s="45" t="s">
        <v>38</v>
      </c>
      <c r="F273" s="45">
        <v>95</v>
      </c>
      <c r="G273" s="45">
        <v>500</v>
      </c>
      <c r="H273" s="45">
        <v>470</v>
      </c>
      <c r="I273" s="45">
        <v>500</v>
      </c>
      <c r="J273" s="45">
        <v>-30</v>
      </c>
      <c r="K273" s="45">
        <v>95</v>
      </c>
      <c r="L273" s="47"/>
      <c r="O273" t="str">
        <f t="shared" si="8"/>
        <v/>
      </c>
    </row>
    <row r="274" spans="1:15" x14ac:dyDescent="0.25">
      <c r="A274" s="44">
        <v>55695682</v>
      </c>
      <c r="B274" s="45" t="s">
        <v>123</v>
      </c>
      <c r="C274" s="45" t="s">
        <v>124</v>
      </c>
      <c r="D274" s="46">
        <v>23556</v>
      </c>
      <c r="E274" s="45" t="s">
        <v>38</v>
      </c>
      <c r="F274" s="45">
        <v>95</v>
      </c>
      <c r="G274" s="45">
        <v>500</v>
      </c>
      <c r="H274" s="45">
        <v>427.5</v>
      </c>
      <c r="I274" s="45">
        <v>500</v>
      </c>
      <c r="J274" s="45">
        <v>-72.5</v>
      </c>
      <c r="K274" s="45">
        <v>95</v>
      </c>
      <c r="L274" s="47"/>
      <c r="O274" t="str">
        <f t="shared" si="8"/>
        <v/>
      </c>
    </row>
    <row r="275" spans="1:15" x14ac:dyDescent="0.25">
      <c r="A275" s="44">
        <v>55705082</v>
      </c>
      <c r="B275" s="45" t="s">
        <v>36</v>
      </c>
      <c r="C275" s="45" t="s">
        <v>130</v>
      </c>
      <c r="D275" s="46">
        <v>25884</v>
      </c>
      <c r="E275" s="45" t="s">
        <v>38</v>
      </c>
      <c r="F275" s="45">
        <v>80</v>
      </c>
      <c r="G275" s="45">
        <v>743</v>
      </c>
      <c r="H275" s="45">
        <v>760</v>
      </c>
      <c r="I275" s="45">
        <v>623</v>
      </c>
      <c r="J275" s="45">
        <v>137</v>
      </c>
      <c r="K275" s="45">
        <v>85</v>
      </c>
      <c r="L275" s="47" t="s">
        <v>58</v>
      </c>
      <c r="O275" t="str">
        <f t="shared" si="8"/>
        <v/>
      </c>
    </row>
    <row r="276" spans="1:15" x14ac:dyDescent="0.25">
      <c r="A276" s="44">
        <v>55707454</v>
      </c>
      <c r="B276" s="45" t="s">
        <v>44</v>
      </c>
      <c r="C276" s="45" t="s">
        <v>45</v>
      </c>
      <c r="D276" s="46">
        <v>28532</v>
      </c>
      <c r="E276" s="45" t="s">
        <v>38</v>
      </c>
      <c r="F276" s="45">
        <v>95</v>
      </c>
      <c r="G276" s="45">
        <v>519.5</v>
      </c>
      <c r="H276" s="45">
        <v>536.5</v>
      </c>
      <c r="I276" s="45">
        <v>500</v>
      </c>
      <c r="J276" s="45">
        <v>36.5</v>
      </c>
      <c r="K276" s="45">
        <v>95</v>
      </c>
      <c r="L276" s="47"/>
      <c r="O276" t="str">
        <f t="shared" si="8"/>
        <v/>
      </c>
    </row>
    <row r="277" spans="1:15" x14ac:dyDescent="0.25">
      <c r="A277" s="44">
        <v>55717008</v>
      </c>
      <c r="B277" s="45" t="s">
        <v>101</v>
      </c>
      <c r="C277" s="45" t="s">
        <v>342</v>
      </c>
      <c r="D277" s="48">
        <v>23827</v>
      </c>
      <c r="E277" s="45" t="s">
        <v>38</v>
      </c>
      <c r="F277" s="45">
        <v>80</v>
      </c>
      <c r="G277" s="45">
        <v>765</v>
      </c>
      <c r="H277" s="45">
        <v>782</v>
      </c>
      <c r="I277" s="45">
        <v>645.5</v>
      </c>
      <c r="J277" s="45">
        <v>136.5</v>
      </c>
      <c r="K277" s="45">
        <v>85</v>
      </c>
      <c r="L277" s="47" t="s">
        <v>58</v>
      </c>
      <c r="N277" s="45"/>
      <c r="O277" t="str">
        <f t="shared" si="8"/>
        <v/>
      </c>
    </row>
    <row r="278" spans="1:15" x14ac:dyDescent="0.25">
      <c r="A278">
        <v>59066432</v>
      </c>
      <c r="B278" s="45" t="s">
        <v>97</v>
      </c>
      <c r="C278" s="45" t="s">
        <v>142</v>
      </c>
      <c r="D278" s="46">
        <v>20263</v>
      </c>
      <c r="E278" s="45" t="s">
        <v>38</v>
      </c>
      <c r="F278" s="45">
        <v>90</v>
      </c>
      <c r="G278" s="45">
        <v>589.5</v>
      </c>
      <c r="H278" s="45">
        <v>606.5</v>
      </c>
      <c r="I278" s="45">
        <v>590.5</v>
      </c>
      <c r="J278" s="45">
        <v>16</v>
      </c>
      <c r="K278" s="45">
        <v>90</v>
      </c>
      <c r="L278" s="47"/>
      <c r="N278" s="44"/>
      <c r="O278" t="str">
        <f t="shared" si="8"/>
        <v/>
      </c>
    </row>
    <row r="279" spans="1:15" x14ac:dyDescent="0.25">
      <c r="A279" s="44">
        <v>61019097</v>
      </c>
      <c r="B279" s="45" t="s">
        <v>97</v>
      </c>
      <c r="C279" s="45" t="s">
        <v>195</v>
      </c>
      <c r="D279" s="46">
        <v>26198</v>
      </c>
      <c r="E279" s="45" t="s">
        <v>38</v>
      </c>
      <c r="F279" s="45">
        <v>75</v>
      </c>
      <c r="G279" s="45">
        <v>840</v>
      </c>
      <c r="H279" s="45">
        <v>857</v>
      </c>
      <c r="I279" s="45">
        <v>905</v>
      </c>
      <c r="J279" s="45">
        <v>-48</v>
      </c>
      <c r="K279" s="45">
        <v>70</v>
      </c>
      <c r="L279" s="47" t="s">
        <v>42</v>
      </c>
      <c r="O279" t="str">
        <f t="shared" si="8"/>
        <v/>
      </c>
    </row>
    <row r="280" spans="1:15" x14ac:dyDescent="0.25">
      <c r="A280" s="44">
        <v>65163165</v>
      </c>
      <c r="B280" s="45" t="s">
        <v>97</v>
      </c>
      <c r="C280" s="45" t="s">
        <v>125</v>
      </c>
      <c r="D280" s="46">
        <v>25569</v>
      </c>
      <c r="E280" s="45" t="s">
        <v>38</v>
      </c>
      <c r="F280" s="45">
        <v>60</v>
      </c>
      <c r="G280" s="45">
        <v>1124.5</v>
      </c>
      <c r="H280" s="45">
        <v>1124.5</v>
      </c>
      <c r="I280" s="45">
        <v>1124.5</v>
      </c>
      <c r="J280" s="45"/>
      <c r="K280" s="45">
        <v>60</v>
      </c>
      <c r="L280" s="47"/>
      <c r="O280" t="str">
        <f t="shared" ref="O280:O289" si="9">IF(C281=C280,"erreur","")</f>
        <v/>
      </c>
    </row>
    <row r="281" spans="1:15" x14ac:dyDescent="0.25">
      <c r="A281" s="44">
        <v>65660461</v>
      </c>
      <c r="B281" s="45" t="s">
        <v>97</v>
      </c>
      <c r="C281" s="45" t="s">
        <v>242</v>
      </c>
      <c r="D281" s="46">
        <v>17695</v>
      </c>
      <c r="E281" s="45" t="s">
        <v>38</v>
      </c>
      <c r="F281" s="45">
        <v>95</v>
      </c>
      <c r="G281" s="45">
        <v>500</v>
      </c>
      <c r="H281" s="45">
        <v>475.5</v>
      </c>
      <c r="I281" s="45">
        <v>502</v>
      </c>
      <c r="J281" s="45">
        <v>-26.5</v>
      </c>
      <c r="K281" s="45">
        <v>95</v>
      </c>
      <c r="L281" s="47"/>
      <c r="O281" t="str">
        <f t="shared" si="9"/>
        <v/>
      </c>
    </row>
    <row r="282" spans="1:15" x14ac:dyDescent="0.25">
      <c r="A282" s="44">
        <v>65660515</v>
      </c>
      <c r="B282" s="45" t="s">
        <v>97</v>
      </c>
      <c r="C282" s="45" t="s">
        <v>174</v>
      </c>
      <c r="D282" s="46">
        <v>26451</v>
      </c>
      <c r="E282" s="45" t="s">
        <v>100</v>
      </c>
      <c r="F282" s="45">
        <v>95</v>
      </c>
      <c r="G282" s="45">
        <v>500</v>
      </c>
      <c r="H282" s="45">
        <v>513.5</v>
      </c>
      <c r="I282" s="45">
        <v>500</v>
      </c>
      <c r="J282" s="45">
        <v>13.5</v>
      </c>
      <c r="K282" s="45">
        <v>95</v>
      </c>
      <c r="L282" s="47"/>
      <c r="O282" t="str">
        <f t="shared" si="9"/>
        <v/>
      </c>
    </row>
    <row r="283" spans="1:15" x14ac:dyDescent="0.25">
      <c r="A283" s="44">
        <v>66666631</v>
      </c>
      <c r="B283" s="45" t="s">
        <v>97</v>
      </c>
      <c r="C283" s="45" t="s">
        <v>285</v>
      </c>
      <c r="D283" s="46">
        <v>33271</v>
      </c>
      <c r="E283" s="45" t="s">
        <v>38</v>
      </c>
      <c r="F283" s="45">
        <v>90</v>
      </c>
      <c r="G283" s="45">
        <v>587</v>
      </c>
      <c r="H283" s="45">
        <v>604</v>
      </c>
      <c r="I283" s="45">
        <v>614</v>
      </c>
      <c r="J283" s="45">
        <v>-10</v>
      </c>
      <c r="K283" s="45">
        <v>85</v>
      </c>
      <c r="L283" s="47" t="s">
        <v>42</v>
      </c>
      <c r="O283" t="str">
        <f t="shared" si="9"/>
        <v/>
      </c>
    </row>
    <row r="284" spans="1:15" x14ac:dyDescent="0.25">
      <c r="A284" s="44">
        <v>97001439</v>
      </c>
      <c r="B284" s="45" t="s">
        <v>97</v>
      </c>
      <c r="C284" s="45" t="s">
        <v>239</v>
      </c>
      <c r="D284" s="46">
        <v>27160</v>
      </c>
      <c r="E284" s="45" t="s">
        <v>38</v>
      </c>
      <c r="F284" s="45">
        <v>70</v>
      </c>
      <c r="G284" s="45">
        <v>939.5</v>
      </c>
      <c r="H284" s="45">
        <v>956.5</v>
      </c>
      <c r="I284" s="45">
        <v>919</v>
      </c>
      <c r="J284" s="45">
        <v>37.5</v>
      </c>
      <c r="K284" s="45">
        <v>70</v>
      </c>
      <c r="L284" s="47"/>
      <c r="O284" t="str">
        <f t="shared" si="9"/>
        <v/>
      </c>
    </row>
    <row r="285" spans="1:15" ht="13.8" thickBot="1" x14ac:dyDescent="0.3">
      <c r="A285" s="61">
        <v>97013022</v>
      </c>
      <c r="B285" s="62" t="s">
        <v>97</v>
      </c>
      <c r="C285" s="62" t="s">
        <v>310</v>
      </c>
      <c r="D285" s="63">
        <v>25394</v>
      </c>
      <c r="E285" s="62" t="s">
        <v>38</v>
      </c>
      <c r="F285" s="62">
        <v>85</v>
      </c>
      <c r="G285" s="62">
        <v>645.5</v>
      </c>
      <c r="H285" s="62">
        <v>662.5</v>
      </c>
      <c r="I285" s="62">
        <v>602.5</v>
      </c>
      <c r="J285" s="62">
        <v>60</v>
      </c>
      <c r="K285" s="62">
        <v>85</v>
      </c>
      <c r="L285" s="64"/>
      <c r="O285" t="str">
        <f t="shared" si="9"/>
        <v/>
      </c>
    </row>
    <row r="286" spans="1:15" ht="13.8" thickTop="1" x14ac:dyDescent="0.25">
      <c r="A286">
        <v>97035985</v>
      </c>
      <c r="B286" t="s">
        <v>97</v>
      </c>
      <c r="C286" t="s">
        <v>127</v>
      </c>
      <c r="D286" s="48">
        <v>27133</v>
      </c>
      <c r="E286" t="s">
        <v>38</v>
      </c>
      <c r="F286">
        <v>95</v>
      </c>
      <c r="G286">
        <v>500</v>
      </c>
      <c r="H286">
        <v>500</v>
      </c>
      <c r="I286">
        <v>500</v>
      </c>
      <c r="K286">
        <v>95</v>
      </c>
      <c r="O286" t="str">
        <f t="shared" si="9"/>
        <v/>
      </c>
    </row>
    <row r="287" spans="1:15" x14ac:dyDescent="0.25">
      <c r="A287">
        <v>97041591</v>
      </c>
      <c r="B287" t="s">
        <v>97</v>
      </c>
      <c r="C287" t="s">
        <v>224</v>
      </c>
      <c r="D287" s="48">
        <v>28129</v>
      </c>
      <c r="E287" t="s">
        <v>38</v>
      </c>
      <c r="F287">
        <v>70</v>
      </c>
      <c r="G287">
        <v>957</v>
      </c>
      <c r="H287">
        <v>974</v>
      </c>
      <c r="I287">
        <v>893.5</v>
      </c>
      <c r="J287">
        <v>80.5</v>
      </c>
      <c r="K287">
        <v>75</v>
      </c>
      <c r="L287" t="s">
        <v>58</v>
      </c>
      <c r="O287" t="str">
        <f t="shared" si="9"/>
        <v/>
      </c>
    </row>
    <row r="288" spans="1:15" x14ac:dyDescent="0.25">
      <c r="A288">
        <v>97041593</v>
      </c>
      <c r="B288" t="s">
        <v>97</v>
      </c>
      <c r="C288" t="s">
        <v>222</v>
      </c>
      <c r="D288" s="48">
        <v>25569</v>
      </c>
      <c r="E288" t="s">
        <v>38</v>
      </c>
      <c r="F288">
        <v>65</v>
      </c>
      <c r="G288">
        <v>1093</v>
      </c>
      <c r="H288">
        <v>1110</v>
      </c>
      <c r="I288">
        <v>1126.5</v>
      </c>
      <c r="J288">
        <v>-16.5</v>
      </c>
      <c r="K288">
        <v>60</v>
      </c>
      <c r="L288" t="s">
        <v>42</v>
      </c>
      <c r="O288" t="str">
        <f t="shared" si="9"/>
        <v/>
      </c>
    </row>
    <row r="289" spans="1:15" x14ac:dyDescent="0.25">
      <c r="A289">
        <v>97054847</v>
      </c>
      <c r="B289" t="s">
        <v>97</v>
      </c>
      <c r="C289" t="s">
        <v>216</v>
      </c>
      <c r="D289" s="48">
        <v>28033</v>
      </c>
      <c r="E289" t="s">
        <v>38</v>
      </c>
      <c r="F289">
        <v>85</v>
      </c>
      <c r="G289">
        <v>648</v>
      </c>
      <c r="H289">
        <v>665</v>
      </c>
      <c r="I289">
        <v>500</v>
      </c>
      <c r="J289">
        <v>165</v>
      </c>
      <c r="K289">
        <v>95</v>
      </c>
      <c r="L289" t="s">
        <v>58</v>
      </c>
      <c r="O289" t="str">
        <f t="shared" si="9"/>
        <v/>
      </c>
    </row>
  </sheetData>
  <phoneticPr fontId="35" type="noConversion"/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Feuille de match</vt:lpstr>
      <vt:lpstr>licenciés</vt:lpstr>
      <vt:lpstr>'Feuille de match'!Zone_d_impression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Maison</dc:creator>
  <cp:lastModifiedBy>Mickael Premel-Cabic</cp:lastModifiedBy>
  <cp:lastPrinted>2019-09-24T15:40:37Z</cp:lastPrinted>
  <dcterms:created xsi:type="dcterms:W3CDTF">2017-11-14T08:53:58Z</dcterms:created>
  <dcterms:modified xsi:type="dcterms:W3CDTF">2025-09-15T18:54:53Z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-1707811692</vt:i4>
  </property>
  <property fmtid="{D5CDD505-2E9C-101B-9397-08002B2CF9AE}" pid="3" name="_NewReviewCycle">
    <vt:lpwstr/>
  </property>
  <property fmtid="{D5CDD505-2E9C-101B-9397-08002B2CF9AE}" pid="4" name="_EmailSubject">
    <vt:lpwstr>feuilles de match</vt:lpwstr>
  </property>
  <property fmtid="{D5CDD505-2E9C-101B-9397-08002B2CF9AE}" pid="5" name="_AuthorEmail">
    <vt:lpwstr>gerald.dadoy@wanadoo.fr</vt:lpwstr>
  </property>
  <property fmtid="{D5CDD505-2E9C-101B-9397-08002B2CF9AE}" pid="6" name="_AuthorEmailDisplayName">
    <vt:lpwstr>DADOY GERALD</vt:lpwstr>
  </property>
  <property fmtid="{D5CDD505-2E9C-101B-9397-08002B2CF9AE}" pid="7" name="_ReviewingToolsShownOnce">
    <vt:lpwstr/>
  </property>
</Properties>
</file>